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доходы по состоянию на 01.04.17" sheetId="1" r:id="rId1"/>
  </sheets>
  <definedNames>
    <definedName name="LAST_CELL" localSheetId="0">'доходы по состоянию на 01.04.17'!#REF!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1" i="1" l="1"/>
  <c r="F71" i="1" s="1"/>
  <c r="C71" i="1"/>
  <c r="E70" i="1"/>
  <c r="E69" i="1"/>
  <c r="E68" i="1"/>
  <c r="E67" i="1"/>
  <c r="E66" i="1"/>
  <c r="F65" i="1"/>
  <c r="E65" i="1"/>
  <c r="E64" i="1"/>
  <c r="F63" i="1"/>
  <c r="E63" i="1"/>
  <c r="F62" i="1"/>
  <c r="E62" i="1"/>
  <c r="F61" i="1"/>
  <c r="E61" i="1"/>
  <c r="F60" i="1"/>
  <c r="E60" i="1"/>
  <c r="E59" i="1"/>
  <c r="E58" i="1"/>
  <c r="E57" i="1"/>
  <c r="E56" i="1"/>
  <c r="F55" i="1"/>
  <c r="E55" i="1"/>
  <c r="F54" i="1"/>
  <c r="E54" i="1"/>
  <c r="F53" i="1"/>
  <c r="E53" i="1"/>
  <c r="F52" i="1"/>
  <c r="E52" i="1"/>
  <c r="F51" i="1"/>
  <c r="E51" i="1"/>
  <c r="E50" i="1"/>
  <c r="F49" i="1"/>
  <c r="E49" i="1"/>
  <c r="F48" i="1"/>
  <c r="E48" i="1"/>
  <c r="F47" i="1"/>
  <c r="E47" i="1"/>
  <c r="E46" i="1"/>
  <c r="E45" i="1"/>
  <c r="E44" i="1"/>
  <c r="E43" i="1"/>
  <c r="F42" i="1"/>
  <c r="E42" i="1"/>
  <c r="F41" i="1"/>
  <c r="E41" i="1"/>
  <c r="F40" i="1"/>
  <c r="E40" i="1"/>
  <c r="F39" i="1"/>
  <c r="E39" i="1"/>
  <c r="F38" i="1"/>
  <c r="E38" i="1"/>
  <c r="E37" i="1"/>
  <c r="E36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E21" i="1"/>
  <c r="F20" i="1"/>
  <c r="E20" i="1"/>
  <c r="E19" i="1"/>
  <c r="F18" i="1"/>
  <c r="E18" i="1"/>
  <c r="E17" i="1"/>
  <c r="F16" i="1"/>
  <c r="E16" i="1"/>
  <c r="E15" i="1"/>
  <c r="F14" i="1"/>
  <c r="E14" i="1"/>
  <c r="E13" i="1"/>
  <c r="F12" i="1"/>
  <c r="E12" i="1"/>
  <c r="E11" i="1"/>
  <c r="E10" i="1"/>
  <c r="F9" i="1"/>
  <c r="E9" i="1"/>
  <c r="E71" i="1" s="1"/>
</calcChain>
</file>

<file path=xl/sharedStrings.xml><?xml version="1.0" encoding="utf-8"?>
<sst xmlns="http://schemas.openxmlformats.org/spreadsheetml/2006/main" count="159" uniqueCount="135">
  <si>
    <t>Сведения об исполнении бюджета МО ГО "Вуктыл" по доходам в разрезе видов доходов на 01.04.2018г.</t>
  </si>
  <si>
    <t>руб.</t>
  </si>
  <si>
    <t xml:space="preserve"> Наименование кода вида дохода</t>
  </si>
  <si>
    <t>Код вида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</si>
  <si>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</si>
  <si>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</si>
  <si>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</si>
  <si>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% исполнения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</si>
  <si>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</si>
  <si>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</si>
  <si>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</si>
  <si>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</si>
  <si>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 xml:space="preserve"> -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</si>
  <si>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</si>
  <si>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</si>
  <si>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</si>
  <si>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</si>
  <si>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</si>
  <si>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</si>
  <si>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</si>
  <si>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</si>
  <si>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</si>
  <si>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</si>
  <si>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Налог, взимаемый с налогоплательщиков, выбравших в качестве объекта налогообложения доходы</t>
  </si>
  <si>
    <t>000 10501011010000110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</si>
  <si>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</si>
  <si>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</si>
  <si>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Единый налог на вмененный доход для отдельных видов деятельности</t>
  </si>
  <si>
    <t>000 10502010020000110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</si>
  <si>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</si>
  <si>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</si>
  <si>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сельскохозяйственный налог</t>
  </si>
  <si>
    <t>000 10503010010000110</t>
  </si>
  <si>
    <t>Налог, взимаемый в связи с применением патентной системы налогообложения, зачисляемый в бюджеты городских округов</t>
  </si>
  <si>
    <t>000 10504010020000110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</si>
  <si>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</si>
  <si>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000 10601020040000110</t>
  </si>
  <si>
    <t>Земельный налог с организаций, обладающих земельным участком, расположенным в границах городских округов</t>
  </si>
  <si>
    <t>000 10606032040000110</t>
  </si>
  <si>
    <t>Земельный налог с физических лиц, обладающих земельным участком, расположенным в границах городских округов</t>
  </si>
  <si>
    <t>000 10606042040000110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</si>
  <si>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</si>
  <si>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</si>
  <si>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</si>
  <si>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000 10807173010000110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</si>
  <si>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</si>
  <si>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000 11105012040000120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</si>
  <si>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</si>
  <si>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000 11105034040000120</t>
  </si>
  <si>
    <t>Доходы от сдачи в аренду имущества, составляющего казну городских округов (за исключением земельных участков)</t>
  </si>
  <si>
    <t>000 11105074040000120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</si>
  <si>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</si>
  <si>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000 11107014040000120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</si>
  <si>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</si>
  <si>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000 11109044040000120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</si>
  <si>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</si>
  <si>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</si>
  <si>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</si>
  <si>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</si>
  <si>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</si>
  <si>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</si>
  <si>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 xml:space="preserve">Плата за размещение отходов производства </t>
  </si>
  <si>
    <t>000 11201041010000120</t>
  </si>
  <si>
    <t>-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</si>
  <si>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</si>
  <si>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000 11201070010000120</t>
  </si>
  <si>
    <t>Прочие доходы от оказания платных услуг (работ) получателями средств бюджетов городских округов</t>
  </si>
  <si>
    <t>000 11301994040000130</t>
  </si>
  <si>
    <t>Прочие доходы от компенсации затрат бюджетов городских округов</t>
  </si>
  <si>
    <t>000 11302994040000130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</si>
  <si>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</si>
  <si>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000 11402043040000410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</si>
  <si>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</si>
  <si>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000 11406012040000430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</si>
  <si>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</si>
  <si>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000 11502040040000140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</si>
  <si>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</si>
  <si>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</si>
  <si>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</si>
  <si>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000 11603030010000140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</si>
  <si>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</si>
  <si>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000 11608010010000140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</si>
  <si>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</si>
  <si>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000 11608020010000140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</si>
  <si>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</si>
  <si>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000 11625020010000140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</si>
  <si>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</si>
  <si>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000 11628000010000140</t>
  </si>
  <si>
    <t>Прочие денежные взыскания (штрафы) за правонарушения в области дорожного движения</t>
  </si>
  <si>
    <t>000 11630030010000140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</si>
  <si>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</t>
  </si>
  <si>
    <t>000 11633040040000140</t>
  </si>
  <si>
    <t>Суммы по искам о возмещении вреда, причиненного окружающей среде, подлежащие зачислению в бюджеты городских округов</t>
  </si>
  <si>
    <t>000 11635020040000140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</si>
  <si>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</si>
  <si>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000 11637030040000140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</si>
  <si>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</si>
  <si>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000 11643000010000140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</si>
  <si>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</si>
  <si>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000 11690040040000140</t>
  </si>
  <si>
    <t>Дотации бюджетам городских округов на выравнивание бюджетной обеспеченности</t>
  </si>
  <si>
    <t>000 20215001040000151</t>
  </si>
  <si>
    <t>Дотации бюджетам городских округов на поддержку мер по обеспечению сбалансированности бюджетов</t>
  </si>
  <si>
    <t>000 20215002040000151</t>
  </si>
  <si>
    <t>Субсидии бюджетам городских округов на софинансирование капитальных вложений в объекты муниципальной собственности</t>
  </si>
  <si>
    <t>000 20220077040000151</t>
  </si>
  <si>
    <t>Субсидии бюджетам городских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</si>
  <si>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000 20225467040000151</t>
  </si>
  <si>
    <t>Субсидия бюджетам городских округов на поддержку отрасли культуры</t>
  </si>
  <si>
    <t>000 20225519040000151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</si>
  <si>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</si>
  <si>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000 20225555040000151</t>
  </si>
  <si>
    <t>Прочие субсидии бюджетам городских округов</t>
  </si>
  <si>
    <t>000 20229999040000151</t>
  </si>
  <si>
    <t>Субвенции бюджетам городских округов на выполнение передаваемых полномочий субъектов Российской Федерации</t>
  </si>
  <si>
    <t>000 20230024040000151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</si>
  <si>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</si>
  <si>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000 20230029040000151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</si>
  <si>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</si>
  <si>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000 20235120040000151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</si>
  <si>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</si>
  <si>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000 20235176040000151</t>
  </si>
  <si>
    <t>Прочие субвенции бюджетам городских округов</t>
  </si>
  <si>
    <t>000 20239999040000151</t>
  </si>
  <si>
    <t>Предоставление негосударственными организациями грантов для получателей средств бюджетов городских округов</t>
  </si>
  <si>
    <t>000 20404010040000180</t>
  </si>
  <si>
    <t>Доходы бюджетов городских округов от возврата бюджетными учреждениями остатков субсидий прошлых лет</t>
  </si>
  <si>
    <t>000 21804010040000180</t>
  </si>
  <si>
    <t>Возврат остатков субсидий на мероприятия государственной программы Российской Федерации "Доступная среда" на 2011 - 2020 годы из бюджетов городских округов</t>
  </si>
  <si>
    <t>000 21925027040000151</t>
  </si>
  <si>
    <t>Возврат остатков субсидий на софинансирование капитальных вложений в объекты муниципальной собственности из бюджетов городских округов</t>
  </si>
  <si>
    <t>000 21925112040000151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</si>
  <si>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</si>
  <si>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000 21960010040000151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</si>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</sst>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?"/>
    <numFmt numFmtId="166" formatCode="#,##0.0"/>
  </numFmts>
  <fonts count="7">
    <font>
      <sz val="10"/>
      <name val="Arial"/>
      <charset val="1"/>
    </font>
    <font>
      <sz val="8"/>
      <name val="Arial Cyr"/>
      <charset val="1"/>
    </font>
    <font>
      <sz val="8.5"/>
      <name val="MS Sans Serif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 applyProtection="1">
      <alignment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>
      <alignment horizontal="right"/>
    </xf>
    <xf numFmtId="49" fontId="6" fillId="0" borderId="3" xfId="0" applyNumberFormat="1" applyFont="1" applyBorder="1" applyAlignment="1" applyProtection="1">
      <alignment horizontal="left" wrapText="1"/>
    </xf>
    <xf numFmtId="49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 applyProtection="1">
      <alignment horizontal="left" wrapText="1"/>
    </xf>
    <xf numFmtId="49" fontId="5" fillId="0" borderId="2" xfId="0" applyNumberFormat="1" applyFont="1" applyBorder="1" applyAlignment="1">
      <alignment horizontal="left" wrapText="1"/>
    </xf>
    <xf numFmtId="165" fontId="5" fillId="0" borderId="2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showGridLines="0" tabSelected="1" topLeftCell="A28" zoomScaleNormal="100" workbookViewId="0">
      <selection activeCell="A35" sqref="A35"/>
    </sheetView>
  </sheetViews>
  <sheetFormatPr defaultRowHeight="12.75"/>
  <cols>
    <col min="1" max="1" width="61.7109375" customWidth="1"/>
    <col min="2" max="2" width="25.7109375" customWidth="1"/>
    <col min="3" max="3" width="17.42578125" customWidth="1"/>
    <col min="4" max="4" width="18.7109375" customWidth="1"/>
    <col min="5" max="5" width="17.140625" customWidth="1"/>
    <col min="6" max="6" width="17.42578125" customWidth="1"/>
    <col min="7" max="7" width="13.140625" customWidth="1"/>
    <col min="8" max="10" width="9.140625" customWidth="1"/>
    <col min="11" max="1025" width="8.7109375" customWidth="1"/>
  </cols>
  <sheetData>
    <row r="1" spans="1:10">
      <c r="A1" s="6"/>
      <c r="B1" s="7"/>
      <c r="C1" s="7"/>
      <c r="D1" s="7"/>
      <c r="E1" s="7"/>
      <c r="F1" s="7"/>
      <c r="G1" s="7"/>
      <c r="H1" s="7"/>
      <c r="I1" s="7"/>
      <c r="J1" s="7"/>
    </row>
    <row r="2" spans="1:10" ht="15.75">
      <c r="A2" s="5" t="s">
        <v>0</v>
      </c>
      <c r="B2" s="5"/>
      <c r="C2" s="5"/>
      <c r="D2" s="5"/>
      <c r="E2" s="5"/>
      <c r="F2" s="5"/>
      <c r="G2" s="9"/>
      <c r="H2" s="9"/>
      <c r="I2" s="9"/>
      <c r="J2" s="9"/>
    </row>
    <row r="3" spans="1:10">
      <c r="A3" s="4"/>
      <c r="B3" s="4"/>
      <c r="C3" s="4"/>
      <c r="D3" s="4"/>
    </row>
    <row r="4" spans="1:10" ht="15.75">
      <c r="A4" s="3"/>
      <c r="B4" s="3"/>
      <c r="C4" s="3"/>
      <c r="D4" s="8"/>
      <c r="F4" s="10" t="s">
        <v>1</v>
      </c>
      <c r="G4" s="7"/>
      <c r="H4" s="7"/>
      <c r="I4" s="7"/>
      <c r="J4" s="7"/>
    </row>
    <row r="5" spans="1:10" ht="12.75" customHeight="1">
      <c r="A5" s="2" t="s">
        <v>2</v>
      </c>
      <c r="B5" s="2" t="s">
        <v>3</v>
      </c>
      <c r="C5" s="1" t="s">
        <v>4</v>
      </c>
      <c r="D5" s="1" t="s">
        <v>5</v>
      </c>
      <c r="E5" s="1" t="s">
        <v>6</v>
      </c>
      <c r="F5" s="1" t="s">
        <v>7</v>
      </c>
    </row>
    <row r="6" spans="1:10">
      <c r="A6" s="2"/>
      <c r="B6" s="2"/>
      <c r="C6" s="1"/>
      <c r="D6" s="1"/>
      <c r="E6" s="1"/>
      <c r="F6" s="1"/>
    </row>
    <row r="7" spans="1:10">
      <c r="A7" s="2"/>
      <c r="B7" s="2"/>
      <c r="C7" s="1"/>
      <c r="D7" s="1"/>
      <c r="E7" s="1"/>
      <c r="F7" s="1"/>
    </row>
    <row r="8" spans="1:10">
      <c r="A8" s="2"/>
      <c r="B8" s="2"/>
      <c r="C8" s="1"/>
      <c r="D8" s="1"/>
      <c r="E8" s="1"/>
      <c r="F8" s="1"/>
    </row>
    <row r="9" spans="1:10" ht="78.75">
      <c r="A9" s="11" t="s">
        <v>8</v>
      </c>
      <c r="B9" s="12" t="s">
        <v>9</v>
      </c>
      <c r="C9" s="13">
        <v>155518385</v>
      </c>
      <c r="D9" s="13">
        <v>34875697.490000002</v>
      </c>
      <c r="E9" s="14">
        <f t="shared" ref="E9:E40" si="0">C9-D9</f>
        <v>120642687.50999999</v>
      </c>
      <c r="F9" s="15">
        <f>D9/C9*100</f>
        <v>22.425449884912322</v>
      </c>
    </row>
    <row r="10" spans="1:10" ht="126">
      <c r="A10" s="16" t="s">
        <v>10</v>
      </c>
      <c r="B10" s="12" t="s">
        <v>11</v>
      </c>
      <c r="C10" s="13">
        <v>0</v>
      </c>
      <c r="D10" s="13">
        <v>10473.75</v>
      </c>
      <c r="E10" s="14">
        <f t="shared" si="0"/>
        <v>-10473.75</v>
      </c>
      <c r="F10" s="15" t="s">
        <v>12</v>
      </c>
    </row>
    <row r="11" spans="1:10" ht="47.25">
      <c r="A11" s="11" t="s">
        <v>13</v>
      </c>
      <c r="B11" s="12" t="s">
        <v>14</v>
      </c>
      <c r="C11" s="13">
        <v>0</v>
      </c>
      <c r="D11" s="13">
        <v>77940.88</v>
      </c>
      <c r="E11" s="14">
        <f t="shared" si="0"/>
        <v>-77940.88</v>
      </c>
      <c r="F11" s="15" t="s">
        <v>12</v>
      </c>
    </row>
    <row r="12" spans="1:10" ht="78.75">
      <c r="A12" s="11" t="s">
        <v>15</v>
      </c>
      <c r="B12" s="12" t="s">
        <v>16</v>
      </c>
      <c r="C12" s="13">
        <v>2090000</v>
      </c>
      <c r="D12" s="13">
        <v>523519.22</v>
      </c>
      <c r="E12" s="14">
        <f t="shared" si="0"/>
        <v>1566480.78</v>
      </c>
      <c r="F12" s="15">
        <f>D12/C12*100</f>
        <v>25.048766507177035</v>
      </c>
    </row>
    <row r="13" spans="1:10" ht="94.5">
      <c r="A13" s="16" t="s">
        <v>17</v>
      </c>
      <c r="B13" s="12" t="s">
        <v>18</v>
      </c>
      <c r="C13" s="13">
        <v>0</v>
      </c>
      <c r="D13" s="13">
        <v>3529.09</v>
      </c>
      <c r="E13" s="14">
        <f t="shared" si="0"/>
        <v>-3529.09</v>
      </c>
      <c r="F13" s="15" t="s">
        <v>12</v>
      </c>
    </row>
    <row r="14" spans="1:10" ht="78.75">
      <c r="A14" s="11" t="s">
        <v>19</v>
      </c>
      <c r="B14" s="12" t="s">
        <v>20</v>
      </c>
      <c r="C14" s="13">
        <v>3132517</v>
      </c>
      <c r="D14" s="13">
        <v>852767.21</v>
      </c>
      <c r="E14" s="14">
        <f t="shared" si="0"/>
        <v>2279749.79</v>
      </c>
      <c r="F14" s="15">
        <f>D14/C14*100</f>
        <v>27.223067265077887</v>
      </c>
    </row>
    <row r="15" spans="1:10" ht="78.75">
      <c r="A15" s="11" t="s">
        <v>21</v>
      </c>
      <c r="B15" s="12" t="s">
        <v>22</v>
      </c>
      <c r="C15" s="13">
        <v>0</v>
      </c>
      <c r="D15" s="13">
        <v>-109087.65</v>
      </c>
      <c r="E15" s="14">
        <f t="shared" si="0"/>
        <v>109087.65</v>
      </c>
      <c r="F15" s="15" t="s">
        <v>12</v>
      </c>
    </row>
    <row r="16" spans="1:10" ht="31.5">
      <c r="A16" s="11" t="s">
        <v>23</v>
      </c>
      <c r="B16" s="12" t="s">
        <v>24</v>
      </c>
      <c r="C16" s="13">
        <v>3830000</v>
      </c>
      <c r="D16" s="13">
        <v>448234.94</v>
      </c>
      <c r="E16" s="14">
        <f t="shared" si="0"/>
        <v>3381765.06</v>
      </c>
      <c r="F16" s="15">
        <f>D16/C16*100</f>
        <v>11.703262140992168</v>
      </c>
    </row>
    <row r="17" spans="1:6" ht="63">
      <c r="A17" s="11" t="s">
        <v>25</v>
      </c>
      <c r="B17" s="12" t="s">
        <v>26</v>
      </c>
      <c r="C17" s="13">
        <v>0</v>
      </c>
      <c r="D17" s="13">
        <v>33229.379999999997</v>
      </c>
      <c r="E17" s="14">
        <f t="shared" si="0"/>
        <v>-33229.379999999997</v>
      </c>
      <c r="F17" s="15" t="s">
        <v>12</v>
      </c>
    </row>
    <row r="18" spans="1:6" ht="31.5">
      <c r="A18" s="17" t="s">
        <v>27</v>
      </c>
      <c r="B18" s="12" t="s">
        <v>28</v>
      </c>
      <c r="C18" s="13">
        <v>8550000</v>
      </c>
      <c r="D18" s="13">
        <v>1785008.27</v>
      </c>
      <c r="E18" s="14">
        <f t="shared" si="0"/>
        <v>6764991.7300000004</v>
      </c>
      <c r="F18" s="15">
        <f>D18/C18*100</f>
        <v>20.87728970760234</v>
      </c>
    </row>
    <row r="19" spans="1:6" ht="47.25">
      <c r="A19" s="11" t="s">
        <v>29</v>
      </c>
      <c r="B19" s="12" t="s">
        <v>30</v>
      </c>
      <c r="C19" s="13">
        <v>0</v>
      </c>
      <c r="D19" s="13">
        <v>137.68</v>
      </c>
      <c r="E19" s="14">
        <f t="shared" si="0"/>
        <v>-137.68</v>
      </c>
      <c r="F19" s="15" t="s">
        <v>12</v>
      </c>
    </row>
    <row r="20" spans="1:6" ht="15.75">
      <c r="A20" s="17" t="s">
        <v>31</v>
      </c>
      <c r="B20" s="12" t="s">
        <v>32</v>
      </c>
      <c r="C20" s="13">
        <v>40000</v>
      </c>
      <c r="D20" s="13">
        <v>31702</v>
      </c>
      <c r="E20" s="14">
        <f t="shared" si="0"/>
        <v>8298</v>
      </c>
      <c r="F20" s="15">
        <f>D20/C20*100</f>
        <v>79.254999999999995</v>
      </c>
    </row>
    <row r="21" spans="1:6" ht="47.25">
      <c r="A21" s="11" t="s">
        <v>33</v>
      </c>
      <c r="B21" s="12" t="s">
        <v>34</v>
      </c>
      <c r="C21" s="13">
        <v>0</v>
      </c>
      <c r="D21" s="13">
        <v>6288.35</v>
      </c>
      <c r="E21" s="14">
        <f t="shared" si="0"/>
        <v>-6288.35</v>
      </c>
      <c r="F21" s="15" t="s">
        <v>12</v>
      </c>
    </row>
    <row r="22" spans="1:6" ht="47.25">
      <c r="A22" s="11" t="s">
        <v>35</v>
      </c>
      <c r="B22" s="12" t="s">
        <v>36</v>
      </c>
      <c r="C22" s="13">
        <v>1521000</v>
      </c>
      <c r="D22" s="13">
        <v>92168.65</v>
      </c>
      <c r="E22" s="14">
        <f t="shared" si="0"/>
        <v>1428831.35</v>
      </c>
      <c r="F22" s="15">
        <f t="shared" ref="F22:F34" si="1">D22/C22*100</f>
        <v>6.0597403024326102</v>
      </c>
    </row>
    <row r="23" spans="1:6" ht="31.5">
      <c r="A23" s="11" t="s">
        <v>37</v>
      </c>
      <c r="B23" s="12" t="s">
        <v>38</v>
      </c>
      <c r="C23" s="13">
        <v>825000</v>
      </c>
      <c r="D23" s="13">
        <v>274983.05</v>
      </c>
      <c r="E23" s="14">
        <f t="shared" si="0"/>
        <v>550016.94999999995</v>
      </c>
      <c r="F23" s="15">
        <f t="shared" si="1"/>
        <v>33.331278787878787</v>
      </c>
    </row>
    <row r="24" spans="1:6" ht="31.5">
      <c r="A24" s="11" t="s">
        <v>39</v>
      </c>
      <c r="B24" s="12" t="s">
        <v>40</v>
      </c>
      <c r="C24" s="13">
        <v>115000</v>
      </c>
      <c r="D24" s="13">
        <v>18426.02</v>
      </c>
      <c r="E24" s="14">
        <f t="shared" si="0"/>
        <v>96573.98</v>
      </c>
      <c r="F24" s="15">
        <f t="shared" si="1"/>
        <v>16.022626086956524</v>
      </c>
    </row>
    <row r="25" spans="1:6" ht="47.25">
      <c r="A25" s="11" t="s">
        <v>41</v>
      </c>
      <c r="B25" s="12" t="s">
        <v>42</v>
      </c>
      <c r="C25" s="13">
        <v>1980000</v>
      </c>
      <c r="D25" s="13">
        <v>457598.17</v>
      </c>
      <c r="E25" s="14">
        <f t="shared" si="0"/>
        <v>1522401.83</v>
      </c>
      <c r="F25" s="15">
        <f t="shared" si="1"/>
        <v>23.111018686868686</v>
      </c>
    </row>
    <row r="26" spans="1:6" ht="94.5">
      <c r="A26" s="16" t="s">
        <v>43</v>
      </c>
      <c r="B26" s="12" t="s">
        <v>44</v>
      </c>
      <c r="C26" s="13">
        <v>20000</v>
      </c>
      <c r="D26" s="13">
        <v>4800</v>
      </c>
      <c r="E26" s="14">
        <f t="shared" si="0"/>
        <v>15200</v>
      </c>
      <c r="F26" s="15">
        <f t="shared" si="1"/>
        <v>24</v>
      </c>
    </row>
    <row r="27" spans="1:6" ht="78.75">
      <c r="A27" s="16" t="s">
        <v>45</v>
      </c>
      <c r="B27" s="12" t="s">
        <v>46</v>
      </c>
      <c r="C27" s="13">
        <v>2580300</v>
      </c>
      <c r="D27" s="13">
        <v>571676.64</v>
      </c>
      <c r="E27" s="14">
        <f t="shared" si="0"/>
        <v>2008623.3599999999</v>
      </c>
      <c r="F27" s="15">
        <f t="shared" si="1"/>
        <v>22.155433089175677</v>
      </c>
    </row>
    <row r="28" spans="1:6" ht="78.75">
      <c r="A28" s="11" t="s">
        <v>47</v>
      </c>
      <c r="B28" s="12" t="s">
        <v>48</v>
      </c>
      <c r="C28" s="13">
        <v>443400</v>
      </c>
      <c r="D28" s="13">
        <v>45547.05</v>
      </c>
      <c r="E28" s="14">
        <f t="shared" si="0"/>
        <v>397852.95</v>
      </c>
      <c r="F28" s="15">
        <f t="shared" si="1"/>
        <v>10.272225981055481</v>
      </c>
    </row>
    <row r="29" spans="1:6" ht="31.5">
      <c r="A29" s="11" t="s">
        <v>49</v>
      </c>
      <c r="B29" s="12" t="s">
        <v>50</v>
      </c>
      <c r="C29" s="13">
        <v>27184300</v>
      </c>
      <c r="D29" s="13">
        <v>3494018</v>
      </c>
      <c r="E29" s="14">
        <f t="shared" si="0"/>
        <v>23690282</v>
      </c>
      <c r="F29" s="15">
        <f t="shared" si="1"/>
        <v>12.853073281268967</v>
      </c>
    </row>
    <row r="30" spans="1:6" ht="63">
      <c r="A30" s="11" t="s">
        <v>51</v>
      </c>
      <c r="B30" s="12" t="s">
        <v>52</v>
      </c>
      <c r="C30" s="13">
        <v>200000</v>
      </c>
      <c r="D30" s="13">
        <v>102318</v>
      </c>
      <c r="E30" s="14">
        <f t="shared" si="0"/>
        <v>97682</v>
      </c>
      <c r="F30" s="15">
        <f t="shared" si="1"/>
        <v>51.158999999999999</v>
      </c>
    </row>
    <row r="31" spans="1:6" ht="94.5">
      <c r="A31" s="11" t="s">
        <v>53</v>
      </c>
      <c r="B31" s="12" t="s">
        <v>54</v>
      </c>
      <c r="C31" s="13">
        <v>1324000</v>
      </c>
      <c r="D31" s="13">
        <v>438176.2</v>
      </c>
      <c r="E31" s="14">
        <f t="shared" si="0"/>
        <v>885823.8</v>
      </c>
      <c r="F31" s="15">
        <f t="shared" si="1"/>
        <v>33.094879154078548</v>
      </c>
    </row>
    <row r="32" spans="1:6" ht="31.5">
      <c r="A32" s="11" t="s">
        <v>55</v>
      </c>
      <c r="B32" s="12" t="s">
        <v>56</v>
      </c>
      <c r="C32" s="13">
        <v>720000</v>
      </c>
      <c r="D32" s="13">
        <v>282277.78000000003</v>
      </c>
      <c r="E32" s="14">
        <f t="shared" si="0"/>
        <v>437722.22</v>
      </c>
      <c r="F32" s="15">
        <f t="shared" si="1"/>
        <v>39.205247222222226</v>
      </c>
    </row>
    <row r="33" spans="1:6" ht="15.75">
      <c r="A33" s="17" t="s">
        <v>57</v>
      </c>
      <c r="B33" s="12" t="s">
        <v>58</v>
      </c>
      <c r="C33" s="13">
        <v>60000</v>
      </c>
      <c r="D33" s="13">
        <v>221605.74</v>
      </c>
      <c r="E33" s="14">
        <f t="shared" si="0"/>
        <v>-161605.74</v>
      </c>
      <c r="F33" s="15">
        <f t="shared" si="1"/>
        <v>369.34289999999999</v>
      </c>
    </row>
    <row r="34" spans="1:6" ht="15.75">
      <c r="A34" s="17" t="s">
        <v>59</v>
      </c>
      <c r="B34" s="12" t="s">
        <v>60</v>
      </c>
      <c r="C34" s="13">
        <v>240000</v>
      </c>
      <c r="D34" s="13">
        <v>624.34</v>
      </c>
      <c r="E34" s="14">
        <f t="shared" si="0"/>
        <v>239375.66</v>
      </c>
      <c r="F34" s="15">
        <f t="shared" si="1"/>
        <v>0.26014166666666666</v>
      </c>
    </row>
    <row r="35" spans="1:6" ht="15.75">
      <c r="A35" s="17" t="s">
        <v>61</v>
      </c>
      <c r="B35" s="12" t="s">
        <v>62</v>
      </c>
      <c r="C35" s="13">
        <v>0</v>
      </c>
      <c r="D35" s="13">
        <v>54983.24</v>
      </c>
      <c r="E35" s="14">
        <f t="shared" si="0"/>
        <v>-54983.24</v>
      </c>
      <c r="F35" s="15" t="s">
        <v>63</v>
      </c>
    </row>
    <row r="36" spans="1:6" ht="47.25">
      <c r="A36" s="17" t="s">
        <v>64</v>
      </c>
      <c r="B36" s="12" t="s">
        <v>65</v>
      </c>
      <c r="C36" s="13">
        <v>1980000</v>
      </c>
      <c r="D36" s="13">
        <v>0</v>
      </c>
      <c r="E36" s="14">
        <f t="shared" si="0"/>
        <v>1980000</v>
      </c>
      <c r="F36" s="15" t="s">
        <v>63</v>
      </c>
    </row>
    <row r="37" spans="1:6" ht="31.5">
      <c r="A37" s="17" t="s">
        <v>66</v>
      </c>
      <c r="B37" s="12" t="s">
        <v>67</v>
      </c>
      <c r="C37" s="13">
        <v>3600000</v>
      </c>
      <c r="D37" s="13">
        <v>0</v>
      </c>
      <c r="E37" s="14">
        <f t="shared" si="0"/>
        <v>3600000</v>
      </c>
      <c r="F37" s="15" t="s">
        <v>63</v>
      </c>
    </row>
    <row r="38" spans="1:6" ht="31.5">
      <c r="A38" s="17" t="s">
        <v>68</v>
      </c>
      <c r="B38" s="12" t="s">
        <v>69</v>
      </c>
      <c r="C38" s="13">
        <v>400000</v>
      </c>
      <c r="D38" s="13">
        <v>28826.7</v>
      </c>
      <c r="E38" s="14">
        <f t="shared" si="0"/>
        <v>371173.3</v>
      </c>
      <c r="F38" s="15">
        <f>D38/C38*100</f>
        <v>7.2066749999999997</v>
      </c>
    </row>
    <row r="39" spans="1:6" ht="94.5">
      <c r="A39" s="16" t="s">
        <v>70</v>
      </c>
      <c r="B39" s="12" t="s">
        <v>71</v>
      </c>
      <c r="C39" s="13">
        <v>2132200</v>
      </c>
      <c r="D39" s="13">
        <v>159626.49</v>
      </c>
      <c r="E39" s="14">
        <f t="shared" si="0"/>
        <v>1972573.51</v>
      </c>
      <c r="F39" s="15">
        <f>D39/C39*100</f>
        <v>7.4864689053559701</v>
      </c>
    </row>
    <row r="40" spans="1:6" ht="47.25">
      <c r="A40" s="16" t="s">
        <v>72</v>
      </c>
      <c r="B40" s="12" t="s">
        <v>73</v>
      </c>
      <c r="C40" s="13">
        <v>108000</v>
      </c>
      <c r="D40" s="13">
        <v>46781.93</v>
      </c>
      <c r="E40" s="14">
        <f t="shared" si="0"/>
        <v>61218.07</v>
      </c>
      <c r="F40" s="15">
        <f>D40/C40*100</f>
        <v>43.316601851851857</v>
      </c>
    </row>
    <row r="41" spans="1:6" ht="47.25">
      <c r="A41" s="11" t="s">
        <v>74</v>
      </c>
      <c r="B41" s="12" t="s">
        <v>75</v>
      </c>
      <c r="C41" s="13">
        <v>10000</v>
      </c>
      <c r="D41" s="13">
        <v>262.44</v>
      </c>
      <c r="E41" s="14">
        <f t="shared" ref="E41:E72" si="2">C41-D41</f>
        <v>9737.56</v>
      </c>
      <c r="F41" s="15">
        <f>D41/C41*100</f>
        <v>2.6244000000000001</v>
      </c>
    </row>
    <row r="42" spans="1:6" ht="94.5">
      <c r="A42" s="11" t="s">
        <v>76</v>
      </c>
      <c r="B42" s="12" t="s">
        <v>77</v>
      </c>
      <c r="C42" s="13">
        <v>21000</v>
      </c>
      <c r="D42" s="13">
        <v>2950</v>
      </c>
      <c r="E42" s="14">
        <f t="shared" si="2"/>
        <v>18050</v>
      </c>
      <c r="F42" s="15">
        <f>D42/C42*100</f>
        <v>14.047619047619047</v>
      </c>
    </row>
    <row r="43" spans="1:6" ht="63">
      <c r="A43" s="11" t="s">
        <v>78</v>
      </c>
      <c r="B43" s="12" t="s">
        <v>79</v>
      </c>
      <c r="C43" s="13">
        <v>0</v>
      </c>
      <c r="D43" s="13">
        <v>450</v>
      </c>
      <c r="E43" s="14">
        <f t="shared" si="2"/>
        <v>-450</v>
      </c>
      <c r="F43" s="15" t="s">
        <v>12</v>
      </c>
    </row>
    <row r="44" spans="1:6" ht="63">
      <c r="A44" s="17" t="s">
        <v>80</v>
      </c>
      <c r="B44" s="12" t="s">
        <v>81</v>
      </c>
      <c r="C44" s="13">
        <v>18000</v>
      </c>
      <c r="D44" s="13">
        <v>0</v>
      </c>
      <c r="E44" s="14">
        <f t="shared" si="2"/>
        <v>18000</v>
      </c>
      <c r="F44" s="15" t="s">
        <v>12</v>
      </c>
    </row>
    <row r="45" spans="1:6" ht="47.25">
      <c r="A45" s="16" t="s">
        <v>82</v>
      </c>
      <c r="B45" s="12" t="s">
        <v>83</v>
      </c>
      <c r="C45" s="13">
        <v>0</v>
      </c>
      <c r="D45" s="13">
        <v>11</v>
      </c>
      <c r="E45" s="14">
        <f t="shared" si="2"/>
        <v>-11</v>
      </c>
      <c r="F45" s="15" t="s">
        <v>12</v>
      </c>
    </row>
    <row r="46" spans="1:6" ht="47.25">
      <c r="A46" s="17" t="s">
        <v>84</v>
      </c>
      <c r="B46" s="12" t="s">
        <v>85</v>
      </c>
      <c r="C46" s="13">
        <v>45000</v>
      </c>
      <c r="D46" s="13">
        <v>0</v>
      </c>
      <c r="E46" s="14">
        <f t="shared" si="2"/>
        <v>45000</v>
      </c>
      <c r="F46" s="15" t="s">
        <v>12</v>
      </c>
    </row>
    <row r="47" spans="1:6" ht="63">
      <c r="A47" s="11" t="s">
        <v>86</v>
      </c>
      <c r="B47" s="12" t="s">
        <v>87</v>
      </c>
      <c r="C47" s="13">
        <v>80000</v>
      </c>
      <c r="D47" s="13">
        <v>81163.199999999997</v>
      </c>
      <c r="E47" s="14">
        <f t="shared" si="2"/>
        <v>-1163.1999999999971</v>
      </c>
      <c r="F47" s="15">
        <f>D47/C47*100</f>
        <v>101.45399999999999</v>
      </c>
    </row>
    <row r="48" spans="1:6" ht="31.5">
      <c r="A48" s="16" t="s">
        <v>88</v>
      </c>
      <c r="B48" s="12" t="s">
        <v>89</v>
      </c>
      <c r="C48" s="13">
        <v>250000</v>
      </c>
      <c r="D48" s="13">
        <v>185000</v>
      </c>
      <c r="E48" s="14">
        <f t="shared" si="2"/>
        <v>65000</v>
      </c>
      <c r="F48" s="15">
        <f>D48/C48*100</f>
        <v>74</v>
      </c>
    </row>
    <row r="49" spans="1:6" ht="78.75">
      <c r="A49" s="11" t="s">
        <v>90</v>
      </c>
      <c r="B49" s="12" t="s">
        <v>91</v>
      </c>
      <c r="C49" s="13">
        <v>8000</v>
      </c>
      <c r="D49" s="13">
        <v>18000</v>
      </c>
      <c r="E49" s="14">
        <f t="shared" si="2"/>
        <v>-10000</v>
      </c>
      <c r="F49" s="15">
        <f>D49/C49*100</f>
        <v>225</v>
      </c>
    </row>
    <row r="50" spans="1:6" ht="47.25">
      <c r="A50" s="11" t="s">
        <v>92</v>
      </c>
      <c r="B50" s="12" t="s">
        <v>93</v>
      </c>
      <c r="C50" s="13">
        <v>0</v>
      </c>
      <c r="D50" s="13">
        <v>1600</v>
      </c>
      <c r="E50" s="14">
        <f t="shared" si="2"/>
        <v>-1600</v>
      </c>
      <c r="F50" s="15" t="s">
        <v>12</v>
      </c>
    </row>
    <row r="51" spans="1:6" ht="78.75">
      <c r="A51" s="11" t="s">
        <v>94</v>
      </c>
      <c r="B51" s="12" t="s">
        <v>95</v>
      </c>
      <c r="C51" s="13">
        <v>100000</v>
      </c>
      <c r="D51" s="13">
        <v>52420.32</v>
      </c>
      <c r="E51" s="14">
        <f t="shared" si="2"/>
        <v>47579.68</v>
      </c>
      <c r="F51" s="15">
        <f>D51/C51*100</f>
        <v>52.420319999999997</v>
      </c>
    </row>
    <row r="52" spans="1:6" ht="78.75">
      <c r="A52" s="11" t="s">
        <v>96</v>
      </c>
      <c r="B52" s="12" t="s">
        <v>97</v>
      </c>
      <c r="C52" s="13">
        <v>95000</v>
      </c>
      <c r="D52" s="13">
        <v>76286.92</v>
      </c>
      <c r="E52" s="14">
        <f t="shared" si="2"/>
        <v>18713.080000000002</v>
      </c>
      <c r="F52" s="15">
        <f>D52/C52*100</f>
        <v>80.302021052631574</v>
      </c>
    </row>
    <row r="53" spans="1:6" ht="47.25">
      <c r="A53" s="11" t="s">
        <v>98</v>
      </c>
      <c r="B53" s="12" t="s">
        <v>99</v>
      </c>
      <c r="C53" s="13">
        <v>2283000</v>
      </c>
      <c r="D53" s="13">
        <v>275031.53999999998</v>
      </c>
      <c r="E53" s="14">
        <f t="shared" si="2"/>
        <v>2007968.46</v>
      </c>
      <c r="F53" s="15">
        <f>D53/C53*100</f>
        <v>12.046935611038107</v>
      </c>
    </row>
    <row r="54" spans="1:6" ht="31.5">
      <c r="A54" s="17" t="s">
        <v>100</v>
      </c>
      <c r="B54" s="12" t="s">
        <v>101</v>
      </c>
      <c r="C54" s="13">
        <v>13047300</v>
      </c>
      <c r="D54" s="13">
        <v>3261825</v>
      </c>
      <c r="E54" s="14">
        <f t="shared" si="2"/>
        <v>9785475</v>
      </c>
      <c r="F54" s="15">
        <f>D54/C54*100</f>
        <v>25</v>
      </c>
    </row>
    <row r="55" spans="1:6" ht="31.5">
      <c r="A55" s="17" t="s">
        <v>102</v>
      </c>
      <c r="B55" s="12" t="s">
        <v>103</v>
      </c>
      <c r="C55" s="13">
        <v>80336300</v>
      </c>
      <c r="D55" s="13">
        <v>19906735</v>
      </c>
      <c r="E55" s="14">
        <f t="shared" si="2"/>
        <v>60429565</v>
      </c>
      <c r="F55" s="15">
        <f>D55/C55*100</f>
        <v>24.779252965346924</v>
      </c>
    </row>
    <row r="56" spans="1:6" ht="47.25">
      <c r="A56" s="17" t="s">
        <v>104</v>
      </c>
      <c r="B56" s="12" t="s">
        <v>105</v>
      </c>
      <c r="C56" s="13">
        <v>14000000</v>
      </c>
      <c r="D56" s="13">
        <v>0</v>
      </c>
      <c r="E56" s="14">
        <f t="shared" si="2"/>
        <v>14000000</v>
      </c>
      <c r="F56" s="15" t="s">
        <v>12</v>
      </c>
    </row>
    <row r="57" spans="1:6" ht="63">
      <c r="A57" s="17" t="s">
        <v>106</v>
      </c>
      <c r="B57" s="12" t="s">
        <v>107</v>
      </c>
      <c r="C57" s="13">
        <v>920020</v>
      </c>
      <c r="D57" s="13">
        <v>0</v>
      </c>
      <c r="E57" s="14">
        <f t="shared" si="2"/>
        <v>920020</v>
      </c>
      <c r="F57" s="15" t="s">
        <v>12</v>
      </c>
    </row>
    <row r="58" spans="1:6" ht="31.5">
      <c r="A58" s="17" t="s">
        <v>108</v>
      </c>
      <c r="B58" s="12" t="s">
        <v>109</v>
      </c>
      <c r="C58" s="13">
        <v>26700</v>
      </c>
      <c r="D58" s="13">
        <v>0</v>
      </c>
      <c r="E58" s="14">
        <f t="shared" si="2"/>
        <v>26700</v>
      </c>
      <c r="F58" s="15" t="s">
        <v>12</v>
      </c>
    </row>
    <row r="59" spans="1:6" ht="63">
      <c r="A59" s="17" t="s">
        <v>110</v>
      </c>
      <c r="B59" s="12" t="s">
        <v>111</v>
      </c>
      <c r="C59" s="13">
        <v>3337887</v>
      </c>
      <c r="D59" s="13">
        <v>0</v>
      </c>
      <c r="E59" s="14">
        <f t="shared" si="2"/>
        <v>3337887</v>
      </c>
      <c r="F59" s="15" t="s">
        <v>12</v>
      </c>
    </row>
    <row r="60" spans="1:6" ht="15.75">
      <c r="A60" s="17" t="s">
        <v>112</v>
      </c>
      <c r="B60" s="12" t="s">
        <v>113</v>
      </c>
      <c r="C60" s="13">
        <v>21831010</v>
      </c>
      <c r="D60" s="13">
        <v>7568000</v>
      </c>
      <c r="E60" s="14">
        <f t="shared" si="2"/>
        <v>14263010</v>
      </c>
      <c r="F60" s="15">
        <f>D60/C60*100</f>
        <v>34.666284335905665</v>
      </c>
    </row>
    <row r="61" spans="1:6" ht="47.25">
      <c r="A61" s="11" t="s">
        <v>114</v>
      </c>
      <c r="B61" s="12" t="s">
        <v>115</v>
      </c>
      <c r="C61" s="13">
        <v>3460034</v>
      </c>
      <c r="D61" s="13">
        <v>377236.25</v>
      </c>
      <c r="E61" s="14">
        <f t="shared" si="2"/>
        <v>3082797.75</v>
      </c>
      <c r="F61" s="15">
        <f>D61/C61*100</f>
        <v>10.90267465579818</v>
      </c>
    </row>
    <row r="62" spans="1:6" ht="78.75">
      <c r="A62" s="11" t="s">
        <v>116</v>
      </c>
      <c r="B62" s="12" t="s">
        <v>117</v>
      </c>
      <c r="C62" s="13">
        <v>6352300</v>
      </c>
      <c r="D62" s="13">
        <v>1140000</v>
      </c>
      <c r="E62" s="14">
        <f t="shared" si="2"/>
        <v>5212300</v>
      </c>
      <c r="F62" s="15">
        <f>D62/C62*100</f>
        <v>17.946255686916551</v>
      </c>
    </row>
    <row r="63" spans="1:6" ht="63">
      <c r="A63" s="11" t="s">
        <v>118</v>
      </c>
      <c r="B63" s="12" t="s">
        <v>119</v>
      </c>
      <c r="C63" s="13">
        <v>89000</v>
      </c>
      <c r="D63" s="13">
        <v>89000</v>
      </c>
      <c r="E63" s="14">
        <f t="shared" si="2"/>
        <v>0</v>
      </c>
      <c r="F63" s="15">
        <f>D63/C63*100</f>
        <v>100</v>
      </c>
    </row>
    <row r="64" spans="1:6" ht="78.75">
      <c r="A64" s="18" t="s">
        <v>120</v>
      </c>
      <c r="B64" s="12" t="s">
        <v>121</v>
      </c>
      <c r="C64" s="13">
        <v>744804</v>
      </c>
      <c r="D64" s="13">
        <v>0</v>
      </c>
      <c r="E64" s="14">
        <f t="shared" si="2"/>
        <v>744804</v>
      </c>
      <c r="F64" s="15" t="s">
        <v>12</v>
      </c>
    </row>
    <row r="65" spans="1:6" ht="15.75">
      <c r="A65" s="17" t="s">
        <v>122</v>
      </c>
      <c r="B65" s="12" t="s">
        <v>123</v>
      </c>
      <c r="C65" s="13">
        <v>210098400</v>
      </c>
      <c r="D65" s="13">
        <v>58503160</v>
      </c>
      <c r="E65" s="14">
        <f t="shared" si="2"/>
        <v>151595240</v>
      </c>
      <c r="F65" s="15">
        <f>D65/C65*100</f>
        <v>27.845599966491889</v>
      </c>
    </row>
    <row r="66" spans="1:6" ht="47.25">
      <c r="A66" s="17" t="s">
        <v>124</v>
      </c>
      <c r="B66" s="12" t="s">
        <v>125</v>
      </c>
      <c r="C66" s="13">
        <v>850000</v>
      </c>
      <c r="D66" s="13">
        <v>0</v>
      </c>
      <c r="E66" s="14">
        <f t="shared" si="2"/>
        <v>850000</v>
      </c>
      <c r="F66" s="15" t="s">
        <v>12</v>
      </c>
    </row>
    <row r="67" spans="1:6" ht="47.25">
      <c r="A67" s="17" t="s">
        <v>126</v>
      </c>
      <c r="B67" s="12" t="s">
        <v>127</v>
      </c>
      <c r="C67" s="13">
        <v>0</v>
      </c>
      <c r="D67" s="13">
        <v>49943.77</v>
      </c>
      <c r="E67" s="14">
        <f t="shared" si="2"/>
        <v>-49943.77</v>
      </c>
      <c r="F67" s="15" t="s">
        <v>12</v>
      </c>
    </row>
    <row r="68" spans="1:6" ht="63">
      <c r="A68" s="11" t="s">
        <v>128</v>
      </c>
      <c r="B68" s="12" t="s">
        <v>129</v>
      </c>
      <c r="C68" s="13">
        <v>0</v>
      </c>
      <c r="D68" s="13">
        <v>-69226.5</v>
      </c>
      <c r="E68" s="14">
        <f t="shared" si="2"/>
        <v>69226.5</v>
      </c>
      <c r="F68" s="15" t="s">
        <v>12</v>
      </c>
    </row>
    <row r="69" spans="1:6" ht="47.25">
      <c r="A69" s="11" t="s">
        <v>130</v>
      </c>
      <c r="B69" s="12" t="s">
        <v>131</v>
      </c>
      <c r="C69" s="13">
        <v>0</v>
      </c>
      <c r="D69" s="13">
        <v>-565843.19999999995</v>
      </c>
      <c r="E69" s="14">
        <f t="shared" si="2"/>
        <v>565843.19999999995</v>
      </c>
      <c r="F69" s="15" t="s">
        <v>12</v>
      </c>
    </row>
    <row r="70" spans="1:6" ht="47.25">
      <c r="A70" s="11" t="s">
        <v>132</v>
      </c>
      <c r="B70" s="12" t="s">
        <v>133</v>
      </c>
      <c r="C70" s="13">
        <v>0</v>
      </c>
      <c r="D70" s="13">
        <v>-34280</v>
      </c>
      <c r="E70" s="14">
        <f t="shared" si="2"/>
        <v>34280</v>
      </c>
      <c r="F70" s="15" t="s">
        <v>12</v>
      </c>
    </row>
    <row r="71" spans="1:6" ht="15.75">
      <c r="A71" s="19" t="s">
        <v>134</v>
      </c>
      <c r="B71" s="20" t="s">
        <v>12</v>
      </c>
      <c r="C71" s="21">
        <f>SUM(C9:C70)</f>
        <v>576597857</v>
      </c>
      <c r="D71" s="21">
        <f>SUM(D9:D70)</f>
        <v>135753604.35000005</v>
      </c>
      <c r="E71" s="21">
        <f>SUM(E9:E70)</f>
        <v>440844252.65000004</v>
      </c>
      <c r="F71" s="22">
        <f>D71/C71*100</f>
        <v>23.543896790792278</v>
      </c>
    </row>
  </sheetData>
  <mergeCells count="9">
    <mergeCell ref="A2:F2"/>
    <mergeCell ref="A3:D3"/>
    <mergeCell ref="A4:C4"/>
    <mergeCell ref="A5:A8"/>
    <mergeCell ref="B5:B8"/>
    <mergeCell ref="C5:C8"/>
    <mergeCell ref="D5:D8"/>
    <mergeCell ref="E5:E8"/>
    <mergeCell ref="F5:F8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 по состоянию на 01.04.17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Рамошина Виктория Викторовна</dc:creator>
  <dc:description>POI HSSF rep:2.40.0.85</dc:description>
  <cp:lastModifiedBy>Рамошина Виктория Викторовна</cp:lastModifiedBy>
  <cp:revision>23</cp:revision>
  <dcterms:created xsi:type="dcterms:W3CDTF">2016-12-27T14:13:07Z</dcterms:created>
  <dcterms:modified xsi:type="dcterms:W3CDTF">2018-04-25T14:08:26Z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