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bookViews>
  <sheets>
    <sheet name="Доходы" sheetId="13" r:id="rId1"/>
    <sheet name="Расходы " sheetId="11" r:id="rId2"/>
    <sheet name="Источники" sheetId="9" r:id="rId3"/>
    <sheet name="ExportParams" sheetId="10" state="hidden" r:id="rId4"/>
  </sheets>
  <definedNames>
    <definedName name="APPT" localSheetId="2">Источники!$A$25</definedName>
    <definedName name="APPT" localSheetId="1">'Расходы '!$A$21</definedName>
    <definedName name="EXPORT_PARAM_SRC_KIND">ExportParams!$B$2</definedName>
    <definedName name="EXPORT_SRC_CODE">ExportParams!$B$3</definedName>
    <definedName name="EXPORT_SRC_KIND">ExportParams!$B$1</definedName>
    <definedName name="FILE_NAME" localSheetId="1">#REF!</definedName>
    <definedName name="FILE_NAME">#REF!</definedName>
    <definedName name="FIO" localSheetId="2">Источники!#REF!</definedName>
    <definedName name="FIO" localSheetId="1">'Расходы '!$D$21</definedName>
    <definedName name="FORM_CODE" localSheetId="1">#REF!</definedName>
    <definedName name="FORM_CODE">#REF!</definedName>
    <definedName name="PARAMS" localSheetId="1">#REF!</definedName>
    <definedName name="PARAMS">#REF!</definedName>
    <definedName name="PERIOD" localSheetId="1">#REF!</definedName>
    <definedName name="PERIOD">#REF!</definedName>
    <definedName name="RANGE_NAMES" localSheetId="1">#REF!</definedName>
    <definedName name="RANGE_NAMES">#REF!</definedName>
    <definedName name="RBEGIN_1" localSheetId="2">Источники!$A$12</definedName>
    <definedName name="RBEGIN_1" localSheetId="1">'Расходы '!$A$13</definedName>
    <definedName name="REG_DATE" localSheetId="1">#REF!</definedName>
    <definedName name="REG_DATE">#REF!</definedName>
    <definedName name="REND_1" localSheetId="2">Источники!$A$27</definedName>
    <definedName name="REND_1" localSheetId="1">'Расходы '!$A$349</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2">Источники!$A$25:$D$26</definedName>
    <definedName name="SIGN" localSheetId="1">'Расходы '!$A$20:$D$22</definedName>
    <definedName name="SRC_CODE" localSheetId="1">#REF!</definedName>
    <definedName name="SRC_CODE">#REF!</definedName>
    <definedName name="SRC_KIND" localSheetId="1">#REF!</definedName>
    <definedName name="SRC_KIND">#REF!</definedName>
    <definedName name="_xlnm.Print_Area" localSheetId="2">Источники!$A$1:$F$48</definedName>
  </definedNames>
  <calcPr calcId="145621"/>
</workbook>
</file>

<file path=xl/calcChain.xml><?xml version="1.0" encoding="utf-8"?>
<calcChain xmlns="http://schemas.openxmlformats.org/spreadsheetml/2006/main">
  <c r="D33" i="9" l="1"/>
  <c r="E32" i="9"/>
  <c r="E33" i="9" s="1"/>
  <c r="D32" i="9"/>
  <c r="E30" i="9"/>
  <c r="D30" i="9"/>
  <c r="E28" i="9"/>
  <c r="E29" i="9" s="1"/>
  <c r="D28" i="9"/>
  <c r="D29" i="9" s="1"/>
  <c r="E26" i="9"/>
  <c r="E25" i="9" s="1"/>
  <c r="E24" i="9" s="1"/>
  <c r="D26" i="9"/>
  <c r="D25" i="9"/>
  <c r="F21" i="9"/>
  <c r="E21" i="9"/>
  <c r="F20" i="9"/>
  <c r="D19" i="9"/>
  <c r="F19" i="9" s="1"/>
  <c r="F18" i="9"/>
  <c r="E17" i="9"/>
  <c r="E15" i="9" s="1"/>
  <c r="D17" i="9"/>
  <c r="D15" i="9" s="1"/>
  <c r="F16" i="9"/>
  <c r="E13" i="9" l="1"/>
  <c r="F24" i="9"/>
  <c r="F14" i="9"/>
  <c r="D24" i="9"/>
  <c r="D13" i="9" s="1"/>
  <c r="F25" i="9"/>
  <c r="F13" i="9" l="1"/>
  <c r="E349" i="11"/>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19" i="13"/>
  <c r="F91" i="11" l="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90" i="11"/>
  <c r="F13" i="11"/>
  <c r="F15" i="11" l="1"/>
  <c r="F16" i="11"/>
  <c r="F17" i="11"/>
  <c r="F18" i="11"/>
  <c r="F19" i="11"/>
  <c r="F20" i="11"/>
  <c r="F21" i="11"/>
  <c r="F22" i="11"/>
  <c r="F23" i="11"/>
  <c r="F24" i="11"/>
  <c r="F25" i="11"/>
  <c r="F26" i="11"/>
  <c r="F27" i="11"/>
  <c r="F28" i="11"/>
  <c r="F29" i="11"/>
  <c r="F30" i="11"/>
  <c r="F31" i="11"/>
  <c r="F32" i="11"/>
  <c r="F33" i="11"/>
  <c r="F34" i="11"/>
  <c r="F35" i="11"/>
  <c r="F36"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3" i="11"/>
  <c r="F84" i="11"/>
  <c r="F85" i="11"/>
  <c r="F86" i="11"/>
  <c r="F87" i="11"/>
  <c r="F88" i="11"/>
  <c r="F89" i="11"/>
  <c r="F132" i="11"/>
  <c r="F133" i="11"/>
  <c r="F134" i="11"/>
  <c r="F135" i="11"/>
  <c r="F136" i="11"/>
  <c r="F137" i="11"/>
  <c r="F138" i="11"/>
  <c r="F139" i="11"/>
  <c r="F140" i="11"/>
  <c r="F141" i="11"/>
  <c r="F142" i="11"/>
  <c r="F143" i="11"/>
  <c r="F147" i="11"/>
  <c r="F148" i="11"/>
  <c r="F149" i="11"/>
  <c r="F153" i="11"/>
  <c r="F154" i="11"/>
  <c r="F155" i="11"/>
  <c r="F156" i="11"/>
  <c r="F160" i="11"/>
  <c r="F161" i="11"/>
  <c r="F162" i="11"/>
  <c r="F163" i="11"/>
  <c r="F164" i="11"/>
  <c r="F165" i="11"/>
  <c r="F166" i="11"/>
  <c r="F167" i="11"/>
  <c r="F168" i="11"/>
  <c r="F169" i="11"/>
  <c r="F170" i="11"/>
  <c r="F171"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2" i="11"/>
  <c r="F203" i="11"/>
  <c r="F204" i="11"/>
  <c r="F205" i="11"/>
  <c r="F206" i="11"/>
  <c r="F207" i="11"/>
  <c r="F208" i="11"/>
  <c r="F209" i="11"/>
  <c r="F210" i="11"/>
  <c r="F211" i="11"/>
  <c r="F212" i="11"/>
  <c r="F213" i="11"/>
  <c r="F214" i="11"/>
  <c r="F215" i="11"/>
  <c r="F216" i="11"/>
  <c r="F217" i="11"/>
  <c r="F218" i="11"/>
  <c r="F219" i="11"/>
  <c r="F220" i="11"/>
  <c r="F221" i="11"/>
  <c r="F222" i="11"/>
  <c r="F223" i="11"/>
  <c r="F227" i="11"/>
  <c r="F228" i="11"/>
  <c r="F229" i="11"/>
  <c r="F230" i="11"/>
  <c r="F231" i="11"/>
  <c r="F232" i="11"/>
  <c r="F233" i="11"/>
  <c r="F234" i="11"/>
  <c r="F235" i="11"/>
  <c r="F236" i="11"/>
  <c r="F237" i="11"/>
  <c r="F238" i="11"/>
  <c r="F239" i="11"/>
  <c r="F240" i="11"/>
  <c r="F243" i="11"/>
  <c r="F244" i="11"/>
  <c r="F245" i="11"/>
  <c r="F246" i="11"/>
  <c r="F247" i="11"/>
  <c r="F248" i="11"/>
  <c r="F249" i="11"/>
  <c r="F250" i="11"/>
  <c r="F251" i="11"/>
  <c r="F252" i="11"/>
  <c r="F253" i="11"/>
  <c r="F254" i="11"/>
  <c r="F255" i="11"/>
  <c r="F256" i="11"/>
  <c r="F259" i="11"/>
  <c r="F260" i="11"/>
  <c r="F261" i="11"/>
  <c r="F262" i="11"/>
  <c r="F263" i="11"/>
  <c r="F264" i="11"/>
  <c r="F265" i="11"/>
  <c r="F266" i="11"/>
  <c r="F269" i="11"/>
  <c r="F270" i="11"/>
  <c r="F271" i="11"/>
  <c r="F272" i="11"/>
  <c r="F273" i="11"/>
  <c r="F274" i="11"/>
  <c r="F275" i="11"/>
  <c r="F276" i="11"/>
  <c r="F277" i="11"/>
  <c r="F278" i="11"/>
  <c r="F279" i="11"/>
  <c r="F280" i="11"/>
  <c r="F281" i="11"/>
  <c r="F282" i="11"/>
  <c r="F283" i="11"/>
  <c r="F284" i="11"/>
  <c r="F286" i="11"/>
  <c r="F290" i="11"/>
  <c r="F291" i="11"/>
  <c r="F292" i="11"/>
  <c r="F293" i="11"/>
  <c r="F294" i="11"/>
  <c r="F295" i="11"/>
  <c r="F296" i="11"/>
  <c r="F297" i="11"/>
  <c r="F298" i="11"/>
  <c r="F299" i="11"/>
  <c r="F300" i="11"/>
  <c r="F302" i="11"/>
  <c r="F306" i="11"/>
  <c r="F307" i="11"/>
  <c r="F308" i="11"/>
  <c r="F309" i="11"/>
  <c r="F310" i="11"/>
  <c r="F311" i="11"/>
  <c r="F312" i="11"/>
  <c r="F313" i="11"/>
  <c r="F314" i="11"/>
  <c r="F315" i="11"/>
  <c r="F316" i="11"/>
  <c r="F317" i="11"/>
  <c r="F318" i="11"/>
  <c r="F319" i="11"/>
  <c r="F323" i="11"/>
  <c r="F324" i="11"/>
  <c r="F325" i="11"/>
  <c r="F327" i="11"/>
  <c r="F328" i="11"/>
  <c r="F329" i="11"/>
  <c r="F330" i="11"/>
  <c r="F331" i="11"/>
  <c r="F332" i="11"/>
  <c r="F333" i="11"/>
  <c r="F334" i="11"/>
  <c r="F335" i="11"/>
  <c r="F336" i="11"/>
  <c r="F337" i="11"/>
  <c r="F342" i="11"/>
  <c r="F343" i="11"/>
  <c r="F344" i="11"/>
  <c r="F345" i="11"/>
  <c r="F346" i="11"/>
  <c r="F347" i="11"/>
</calcChain>
</file>

<file path=xl/sharedStrings.xml><?xml version="1.0" encoding="utf-8"?>
<sst xmlns="http://schemas.openxmlformats.org/spreadsheetml/2006/main" count="1987" uniqueCount="849">
  <si>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</si>
  <si>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</si>
  <si>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</si>
  <si>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</si>
  <si>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</si>
  <si>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</si>
  <si>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</si>
  <si>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</si>
  <si>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</si>
  <si>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</si>
  <si>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</si>
  <si>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</si>
  <si>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</si>
  <si>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</si>
  <si>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</si>
  <si>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</si>
  <si>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</si>
  <si>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</si>
  <si>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</si>
  <si>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</si>
  <si>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</si>
  <si>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</si>
  <si>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</si>
  <si>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</si>
  <si>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</si>
  <si>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</si>
  <si>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</si>
  <si>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</si>
  <si>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</si>
  <si>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</si>
  <si>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</si>
  <si>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</si>
  <si>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01.05.2017 г.</t>
  </si>
  <si>
    <t>01.05.2017</t>
  </si>
  <si>
    <t>Финансовое управление администрации городского округа "Вуктыл"</t>
  </si>
  <si>
    <t>Единица измерения: руб.</t>
  </si>
  <si>
    <t>89793944</t>
  </si>
  <si>
    <t>992</t>
  </si>
  <si>
    <t>87712000</t>
  </si>
  <si>
    <t>117</t>
  </si>
  <si>
    <t>3</t>
  </si>
  <si>
    <t>1</t>
  </si>
  <si>
    <t>C:\117M01.txt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</si>
  <si>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</si>
  <si>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</si>
  <si>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</si>
  <si>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</si>
  <si>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</si>
  <si>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</si>
  <si>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</si>
  <si>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</si>
  <si>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</si>
  <si>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</si>
  <si>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</si>
  <si>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</si>
  <si>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</si>
  <si>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</si>
  <si>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</si>
  <si>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</si>
  <si>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</si>
  <si>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</si>
  <si>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</si>
  <si>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</si>
  <si>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</si>
  <si>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</si>
  <si>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</si>
  <si>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</si>
  <si>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</si>
  <si>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</si>
  <si>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</si>
  <si>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</si>
  <si>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</si>
  <si>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</si>
  <si>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</si>
  <si>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</si>
  <si>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</si>
  <si>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</si>
  <si>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</si>
  <si>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</si>
  <si>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</si>
  <si>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</si>
  <si>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</si>
  <si>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</si>
  <si>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</si>
  <si>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</si>
  <si>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</si>
  <si>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</si>
  <si>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</si>
  <si>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</si>
  <si>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</si>
  <si>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</si>
  <si>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</si>
  <si>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</si>
  <si>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</si>
  <si>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</si>
  <si>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</si>
  <si>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</si>
  <si>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</si>
  <si>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</si>
  <si>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</si>
  <si>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</si>
  <si>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</si>
  <si>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</si>
  <si>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</si>
  <si>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</si>
  <si>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</si>
  <si>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</si>
  <si>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</si>
  <si>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</si>
  <si>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</si>
  <si>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</si>
  <si>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</si>
  <si>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</si>
  <si>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</si>
  <si>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</si>
  <si>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</si>
  <si>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</si>
  <si>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</si>
  <si>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</si>
  <si>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</si>
  <si>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</si>
  <si>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</si>
  <si>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</si>
  <si>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</si>
  <si>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</si>
  <si>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</si>
  <si>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</si>
  <si>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</si>
  <si>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</si>
  <si>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</si>
  <si>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</si>
  <si>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</si>
  <si>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</si>
  <si>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</si>
  <si>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</si>
  <si>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</si>
  <si>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</si>
  <si>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</si>
  <si>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</si>
  <si>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</si>
  <si>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</si>
  <si>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</si>
  <si>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</si>
  <si>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182 10601020042200110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</si>
  <si>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</si>
  <si>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</si>
  <si>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</si>
  <si>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</si>
  <si>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</si>
  <si>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</si>
  <si>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</si>
  <si>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</si>
  <si>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</si>
  <si>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</si>
  <si>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</si>
  <si>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</si>
  <si>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</si>
  <si>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</si>
  <si>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</si>
  <si>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</si>
  <si>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</si>
  <si>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</si>
  <si>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</si>
  <si>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</si>
  <si>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</si>
  <si>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</si>
  <si>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</si>
  <si>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</si>
  <si>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</si>
  <si>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</si>
  <si>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</si>
  <si>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</si>
  <si>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</si>
  <si>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</si>
  <si>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</si>
  <si>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</si>
  <si>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</si>
  <si>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</si>
  <si>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</si>
  <si>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</si>
  <si>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</si>
  <si>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</si>
  <si>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</si>
  <si>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</si>
  <si>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</si>
  <si>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</si>
  <si>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</si>
  <si>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</si>
  <si>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</si>
  <si>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</si>
  <si>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</si>
  <si>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</si>
  <si>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</si>
  <si>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</si>
  <si>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</si>
  <si>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</si>
  <si>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</si>
  <si>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</si>
  <si>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</si>
  <si>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</si>
  <si>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</si>
  <si>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</si>
  <si>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</si>
  <si>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</si>
  <si>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</si>
  <si>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</si>
  <si>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</si>
  <si>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</si>
  <si>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</si>
  <si>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</si>
  <si>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</si>
  <si>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</si>
  <si>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</si>
  <si>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</si>
  <si>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</si>
  <si>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</si>
  <si>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</si>
  <si>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</si>
  <si>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</si>
  <si>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</si>
  <si>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</si>
  <si>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</si>
  <si>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</si>
  <si>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</si>
  <si>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</si>
  <si>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</si>
  <si>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</si>
  <si>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</si>
  <si>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</si>
  <si>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</si>
  <si>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</si>
  <si>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</si>
  <si>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</si>
  <si>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</si>
  <si>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</si>
  <si>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</si>
  <si>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</si>
  <si>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</si>
  <si>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</si>
  <si>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</si>
  <si>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</si>
  <si>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</si>
  <si>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</si>
  <si>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</si>
  <si>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</si>
  <si>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</si>
  <si>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</si>
  <si>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</si>
  <si>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</si>
  <si>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</si>
  <si>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</si>
  <si>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</si>
  <si>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</si>
  <si>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</si>
  <si>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</si>
  <si>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</si>
  <si>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</si>
  <si>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</si>
  <si>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</si>
  <si>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141 11608000010000140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</si>
  <si>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</si>
  <si>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</si>
  <si>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</si>
  <si>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</si>
  <si>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</si>
  <si>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</si>
  <si>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</si>
  <si>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</si>
  <si>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</si>
  <si>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</si>
  <si>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</si>
  <si>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839 11625030010000140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</si>
  <si>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</si>
  <si>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</si>
  <si>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</si>
  <si>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</si>
  <si>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</si>
  <si>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</si>
  <si>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</si>
  <si>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</si>
  <si>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</si>
  <si>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</si>
  <si>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</si>
  <si>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</si>
  <si>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</si>
  <si>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</si>
  <si>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</si>
  <si>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</si>
  <si>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</si>
  <si>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</si>
  <si>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</si>
  <si>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</si>
  <si>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</si>
  <si>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</si>
  <si>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</si>
  <si>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</si>
  <si>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808 11690040040000140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</si>
  <si>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</si>
  <si>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</si>
  <si>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</si>
  <si>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</si>
  <si>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</si>
  <si>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081 11690040046000140</t>
  </si>
  <si>
    <t>157 11690040046000140</t>
  </si>
  <si>
    <t>188 11690040046000140</t>
  </si>
  <si>
    <t>ПРОЧИЕ НЕНАЛОГОВЫЕ ДОХОДЫ</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</si>
  <si>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</si>
  <si>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</si>
  <si>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</si>
  <si>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</si>
  <si>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</si>
  <si>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</si>
  <si>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</si>
  <si>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</si>
  <si>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</si>
  <si>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</si>
  <si>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</si>
  <si>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</si>
  <si>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</si>
  <si>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</si>
  <si>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</si>
  <si>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</si>
  <si>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</si>
  <si>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</si>
  <si>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</si>
  <si>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</si>
  <si>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Прочие субсидии</t>
  </si>
  <si>
    <t>000 20229999000000151</t>
  </si>
  <si>
    <t>Прочие субсидии бюджетам городских округов</t>
  </si>
  <si>
    <t>000 20229999040000151</t>
  </si>
  <si>
    <t>923 20229999040000151</t>
  </si>
  <si>
    <t>975 20229999040000151</t>
  </si>
  <si>
    <t>Субвенции бюджетам бюджетной системы Российской Федерации</t>
  </si>
  <si>
    <t>000 20230000000000151</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</si>
  <si>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</si>
  <si>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</si>
  <si>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</si>
  <si>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</si>
  <si>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992 20230024040000151</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</si>
  <si>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</si>
  <si>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</si>
  <si>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</si>
  <si>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Прочие субвенции</t>
  </si>
  <si>
    <t>975 20239999000000151</t>
  </si>
  <si>
    <t>Прочие субвенции бюджетам городских округов</t>
  </si>
  <si>
    <t>975 20239999040000151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</si>
  <si>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</si>
  <si>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организациями остатков субсидий прошлых лет</t>
  </si>
  <si>
    <t>975 21800000000000180</t>
  </si>
  <si>
    <t>Доходы бюджетов городских округов от возврата организациями остатков субсидий прошлых лет</t>
  </si>
  <si>
    <t>975 21804000040000180</t>
  </si>
  <si>
    <t>Доходы бюджетов городских округов от возврата бюджетными учреждениями остатков субсидий прошлых лет</t>
  </si>
  <si>
    <t>975 21804010040000180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</si>
  <si>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</si>
  <si>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</si>
  <si>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</si>
  <si>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</si>
  <si>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</si>
  <si>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</si>
  <si>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</si>
  <si>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992 21960010040000151</t>
  </si>
  <si>
    <t>Расходы бюджета - всего</t>
  </si>
  <si>
    <t>200</t>
  </si>
  <si>
    <t>x</t>
  </si>
  <si>
    <t>ОБЩЕГОСУДАРСТВЕННЫЕ ВОПРОСЫ</t>
  </si>
  <si>
    <t xml:space="preserve">000 0100 0000000000 000 </t>
  </si>
  <si>
    <t xml:space="preserve">000 0100 0000000000 111 </t>
  </si>
  <si>
    <t xml:space="preserve">000 0100 0000000000 112 </t>
  </si>
  <si>
    <t xml:space="preserve">000 0100 0000000000 119 </t>
  </si>
  <si>
    <t>Фонд оплаты труда государственных (муниципальных) органов</t>
  </si>
  <si>
    <t xml:space="preserve">000 0100 0000000000 121 </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</si>
  <si>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</si>
  <si>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</si>
  <si>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</si>
  <si>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</si>
  <si>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</si>
  <si>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</si>
  <si>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</si>
  <si>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 xml:space="preserve">000 0100 0000000000 831 </t>
  </si>
  <si>
    <t>Уплата налога на имущество организаций и земельного налога</t>
  </si>
  <si>
    <t xml:space="preserve">000 0100 0000000000 851 </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</si>
  <si>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</si>
  <si>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</si>
  <si>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</si>
  <si>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</si>
  <si>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</si>
  <si>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</si>
  <si>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</si>
  <si>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000 0103 0000000000 122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</si>
  <si>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</si>
  <si>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</si>
  <si>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</si>
  <si>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</si>
  <si>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000 0104 0000000000 111 </t>
  </si>
  <si>
    <t xml:space="preserve">000 0104 0000000000 112 </t>
  </si>
  <si>
    <t xml:space="preserve">000 0104 0000000000 119 </t>
  </si>
  <si>
    <t xml:space="preserve">000 0104 0000000000 121 </t>
  </si>
  <si>
    <t xml:space="preserve">000 0104 0000000000 122 </t>
  </si>
  <si>
    <t xml:space="preserve">000 0104 0000000000 129 </t>
  </si>
  <si>
    <t xml:space="preserve">000 0104 0000000000 242 </t>
  </si>
  <si>
    <t xml:space="preserve">000 0104 0000000000 244 </t>
  </si>
  <si>
    <t xml:space="preserve">000 0104 0000000000 831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</si>
  <si>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</si>
  <si>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</si>
  <si>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</si>
  <si>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</si>
  <si>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</si>
  <si>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000 0106 0000000000 121 </t>
  </si>
  <si>
    <t xml:space="preserve">000 0106 0000000000 122 </t>
  </si>
  <si>
    <t xml:space="preserve">000 0106 0000000000 129 </t>
  </si>
  <si>
    <t xml:space="preserve">000 0106 0000000000 242 </t>
  </si>
  <si>
    <t xml:space="preserve">000 0106 0000000000 244 </t>
  </si>
  <si>
    <t xml:space="preserve">000 0106 0000000000 851 </t>
  </si>
  <si>
    <t xml:space="preserve">000 0106 0000000000 852 </t>
  </si>
  <si>
    <t>Резервные фонды</t>
  </si>
  <si>
    <t xml:space="preserve">000 0111 0000000000 000 </t>
  </si>
  <si>
    <t xml:space="preserve">000 0111 0000000000 870 </t>
  </si>
  <si>
    <t>Другие общегосударственные вопросы</t>
  </si>
  <si>
    <t xml:space="preserve">000 0113 0000000000 000 </t>
  </si>
  <si>
    <t xml:space="preserve">000 0113 0000000000 242 </t>
  </si>
  <si>
    <t xml:space="preserve">000 0113 0000000000 244 </t>
  </si>
  <si>
    <t xml:space="preserve">000 0113 0000000000 870 </t>
  </si>
  <si>
    <t>НАЦИОНАЛЬНАЯ БЕЗОПАСНОСТЬ И ПРАВООХРАНИТЕЛЬНАЯ ДЕЯТЕЛЬНОСТЬ</t>
  </si>
  <si>
    <t xml:space="preserve">000 0300 0000000000 000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</si>
  <si>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</si>
  <si>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</si>
  <si>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</si>
  <si>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</si>
  <si>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</si>
  <si>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</si>
  <si>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000 0309 0000000000 122 </t>
  </si>
  <si>
    <t xml:space="preserve">000 0309 0000000000 123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</si>
  <si>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</si>
  <si>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</si>
  <si>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</si>
  <si>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000 0314 0000000000 123 </t>
  </si>
  <si>
    <t>НАЦИОНАЛЬНАЯ ЭКОНОМИКА</t>
  </si>
  <si>
    <t xml:space="preserve">000 0400 0000000000 000 </t>
  </si>
  <si>
    <t xml:space="preserve">000 0400 0000000000 244 </t>
  </si>
  <si>
    <t>Субсидии бюджетным учреждениям на иные цели</t>
  </si>
  <si>
    <t xml:space="preserve">000 0400 0000000000 612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</si>
  <si>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</si>
  <si>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</si>
  <si>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</si>
  <si>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</si>
  <si>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</si>
  <si>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 xml:space="preserve">000 0400 0000000000 813 </t>
  </si>
  <si>
    <t>Сельское хозяйство и рыболовство</t>
  </si>
  <si>
    <t xml:space="preserve">000 0405 0000000000 000 </t>
  </si>
  <si>
    <t xml:space="preserve">000 0405 0000000000 811 </t>
  </si>
  <si>
    <t xml:space="preserve">000 0405 0000000000 812 </t>
  </si>
  <si>
    <t xml:space="preserve">000 0405 0000000000 813 </t>
  </si>
  <si>
    <t>Лесное хозяйство</t>
  </si>
  <si>
    <t xml:space="preserve">000 0407 0000000000 000 </t>
  </si>
  <si>
    <t xml:space="preserve">000 0407 0000000000 244 </t>
  </si>
  <si>
    <t>Транспорт</t>
  </si>
  <si>
    <t xml:space="preserve">000 0408 0000000000 000 </t>
  </si>
  <si>
    <t xml:space="preserve">000 0408 0000000000 244 </t>
  </si>
  <si>
    <t xml:space="preserve">000 0408 0000000000 811 </t>
  </si>
  <si>
    <t>Дорожное хозяйство (дорожные фонды)</t>
  </si>
  <si>
    <t xml:space="preserve">000 0409 0000000000 000 </t>
  </si>
  <si>
    <t xml:space="preserve">000 0409 0000000000 244 </t>
  </si>
  <si>
    <t>Другие вопросы в области национальной экономики</t>
  </si>
  <si>
    <t xml:space="preserve">000 0412 0000000000 000 </t>
  </si>
  <si>
    <t xml:space="preserve">000 0412 0000000000 244 </t>
  </si>
  <si>
    <t xml:space="preserve">000 0412 0000000000 612 </t>
  </si>
  <si>
    <t xml:space="preserve">000 0412 0000000000 811 </t>
  </si>
  <si>
    <t>ЖИЛИЩНО-КОММУНАЛЬНОЕ ХОЗЯЙСТВО</t>
  </si>
  <si>
    <t xml:space="preserve">000 0500 0000000000 000 </t>
  </si>
  <si>
    <t xml:space="preserve">000 0500 0000000000 244 </t>
  </si>
  <si>
    <t>Бюджетные инвестиции в объекты  капитального строительства государственной (муниципальной) собственности.</t>
  </si>
  <si>
    <t xml:space="preserve">000 0500 0000000000 414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</si>
  <si>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</si>
  <si>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</si>
  <si>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</si>
  <si>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Жилищное хозяйство</t>
  </si>
  <si>
    <t xml:space="preserve">000 0501 0000000000 000 </t>
  </si>
  <si>
    <t xml:space="preserve">000 0501 0000000000 244 </t>
  </si>
  <si>
    <t>Коммунальное хозяйство</t>
  </si>
  <si>
    <t xml:space="preserve">000 0502 0000000000 000 </t>
  </si>
  <si>
    <t xml:space="preserve">000 0502 0000000000 244 </t>
  </si>
  <si>
    <t xml:space="preserve">000 0502 0000000000 414 </t>
  </si>
  <si>
    <t>Благоустройство</t>
  </si>
  <si>
    <t xml:space="preserve">000 0503 0000000000 000 </t>
  </si>
  <si>
    <t xml:space="preserve">000 0503 0000000000 244 </t>
  </si>
  <si>
    <t>Другие вопросы в области жилищно-коммунального хозяйства</t>
  </si>
  <si>
    <t xml:space="preserve">000 0505 0000000000 000 </t>
  </si>
  <si>
    <t xml:space="preserve">000 0505 0000000000 611 </t>
  </si>
  <si>
    <t xml:space="preserve">000 0505 0000000000 612 </t>
  </si>
  <si>
    <t>ОБРАЗОВАНИЕ</t>
  </si>
  <si>
    <t xml:space="preserve">000 0700 0000000000 000 </t>
  </si>
  <si>
    <t xml:space="preserve">000 0700 0000000000 121 </t>
  </si>
  <si>
    <t xml:space="preserve">000 0700 0000000000 122 </t>
  </si>
  <si>
    <t xml:space="preserve">000 0700 0000000000 123 </t>
  </si>
  <si>
    <t xml:space="preserve">000 0700 0000000000 129 </t>
  </si>
  <si>
    <t xml:space="preserve">000 0700 0000000000 242 </t>
  </si>
  <si>
    <t xml:space="preserve">000 0700 0000000000 244 </t>
  </si>
  <si>
    <t xml:space="preserve">000 0700 0000000000 611 </t>
  </si>
  <si>
    <t xml:space="preserve">000 0700 0000000000 612 </t>
  </si>
  <si>
    <t xml:space="preserve">000 0700 0000000000 831 </t>
  </si>
  <si>
    <t xml:space="preserve">000 0700 0000000000 852 </t>
  </si>
  <si>
    <t xml:space="preserve">000 0700 0000000000 853 </t>
  </si>
  <si>
    <t>Дошкольное образование</t>
  </si>
  <si>
    <t xml:space="preserve">000 0701 0000000000 000 </t>
  </si>
  <si>
    <t xml:space="preserve">000 0701 0000000000 611 </t>
  </si>
  <si>
    <t xml:space="preserve">000 0701 0000000000 612 </t>
  </si>
  <si>
    <t>Общее образование</t>
  </si>
  <si>
    <t xml:space="preserve">000 0702 0000000000 000 </t>
  </si>
  <si>
    <t xml:space="preserve">000 0702 0000000000 611 </t>
  </si>
  <si>
    <t xml:space="preserve">000 0702 0000000000 612 </t>
  </si>
  <si>
    <t>Дополнительное образование детей</t>
  </si>
  <si>
    <t xml:space="preserve">000 0703 0000000000 000 </t>
  </si>
  <si>
    <t xml:space="preserve">000 0703 0000000000 611 </t>
  </si>
  <si>
    <t xml:space="preserve">000 0703 0000000000 612 </t>
  </si>
  <si>
    <t xml:space="preserve">000 0707 0000000000 000 </t>
  </si>
  <si>
    <t xml:space="preserve">000 0707 0000000000 123 </t>
  </si>
  <si>
    <t xml:space="preserve">000 0707 0000000000 244 </t>
  </si>
  <si>
    <t xml:space="preserve">000 0707 0000000000 612 </t>
  </si>
  <si>
    <t>Другие вопросы в области образования</t>
  </si>
  <si>
    <t xml:space="preserve">000 0709 0000000000 000 </t>
  </si>
  <si>
    <t xml:space="preserve">000 0709 0000000000 121 </t>
  </si>
  <si>
    <t xml:space="preserve">000 0709 0000000000 122 </t>
  </si>
  <si>
    <t xml:space="preserve">000 0709 0000000000 129 </t>
  </si>
  <si>
    <t xml:space="preserve">000 0709 0000000000 242 </t>
  </si>
  <si>
    <t xml:space="preserve">000 0709 0000000000 244 </t>
  </si>
  <si>
    <t xml:space="preserve">000 0709 0000000000 831 </t>
  </si>
  <si>
    <t xml:space="preserve">000 0709 0000000000 852 </t>
  </si>
  <si>
    <t xml:space="preserve">000 0709 0000000000 853 </t>
  </si>
  <si>
    <t>КУЛЬТУРА, КИНЕМАТОГРАФИЯ</t>
  </si>
  <si>
    <t xml:space="preserve">000 0800 0000000000 000 </t>
  </si>
  <si>
    <t xml:space="preserve">000 0800 0000000000 123 </t>
  </si>
  <si>
    <t xml:space="preserve">000 0800 0000000000 244 </t>
  </si>
  <si>
    <t xml:space="preserve">000 0800 0000000000 611 </t>
  </si>
  <si>
    <t xml:space="preserve">000 0800 0000000000 612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</si>
  <si>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</si>
  <si>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000 0800 0000000000 632 </t>
  </si>
  <si>
    <t>Культура</t>
  </si>
  <si>
    <t xml:space="preserve">000 0801 0000000000 000 </t>
  </si>
  <si>
    <t xml:space="preserve">000 0801 0000000000 244 </t>
  </si>
  <si>
    <t xml:space="preserve">000 0801 0000000000 611 </t>
  </si>
  <si>
    <t xml:space="preserve">000 0801 0000000000 612 </t>
  </si>
  <si>
    <t xml:space="preserve">000 0801 0000000000 632 </t>
  </si>
  <si>
    <t>Другие вопросы в области культуры, кинематографии</t>
  </si>
  <si>
    <t xml:space="preserve">000 0804 0000000000 000 </t>
  </si>
  <si>
    <t xml:space="preserve">000 0804 0000000000 123 </t>
  </si>
  <si>
    <t>СОЦИАЛЬНАЯ ПОЛИТИКА</t>
  </si>
  <si>
    <t xml:space="preserve">000 1000 0000000000 000 </t>
  </si>
  <si>
    <t xml:space="preserve">000 1000 0000000000 123 </t>
  </si>
  <si>
    <t xml:space="preserve">000 1000 0000000000 244 </t>
  </si>
  <si>
    <t>Иные пенсии, социальные доплаты к пенсиям</t>
  </si>
  <si>
    <t xml:space="preserve">000 1000 0000000000 312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</si>
  <si>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</si>
  <si>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</si>
  <si>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</si>
  <si>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</si>
  <si>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</si>
  <si>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</si>
  <si>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</si>
  <si>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</si>
  <si>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000 1000 0000000000 612 </t>
  </si>
  <si>
    <t>Пенсионное обеспечение</t>
  </si>
  <si>
    <t xml:space="preserve">000 1001 0000000000 000 </t>
  </si>
  <si>
    <t xml:space="preserve">000 1001 0000000000 312 </t>
  </si>
  <si>
    <t>Социальное обеспечение населения</t>
  </si>
  <si>
    <t xml:space="preserve">000 1003 0000000000 000 </t>
  </si>
  <si>
    <t xml:space="preserve">000 1003 0000000000 321 </t>
  </si>
  <si>
    <t xml:space="preserve">000 1003 0000000000 322 </t>
  </si>
  <si>
    <t>Охрана семьи и детства</t>
  </si>
  <si>
    <t xml:space="preserve">000 1004 0000000000 000 </t>
  </si>
  <si>
    <t xml:space="preserve">000 1004 0000000000 412 </t>
  </si>
  <si>
    <t xml:space="preserve">000 1004 0000000000 612 </t>
  </si>
  <si>
    <t>Другие вопросы в области социальной политики</t>
  </si>
  <si>
    <t xml:space="preserve">000 1006 0000000000 000 </t>
  </si>
  <si>
    <t xml:space="preserve">000 1006 0000000000 123 </t>
  </si>
  <si>
    <t xml:space="preserve">000 1006 0000000000 244 </t>
  </si>
  <si>
    <t xml:space="preserve">000 1006 0000000000 321 </t>
  </si>
  <si>
    <t xml:space="preserve">000 1006 0000000000 360 </t>
  </si>
  <si>
    <t xml:space="preserve">000 1006 0000000000 612 </t>
  </si>
  <si>
    <t>ФИЗИЧЕСКАЯ КУЛЬТУРА И СПОРТ</t>
  </si>
  <si>
    <t xml:space="preserve">000 1100 0000000000 000 </t>
  </si>
  <si>
    <t xml:space="preserve">000 1100 0000000000 122 </t>
  </si>
  <si>
    <t xml:space="preserve">000 1100 0000000000 123 </t>
  </si>
  <si>
    <t xml:space="preserve">000 1100 0000000000 244 </t>
  </si>
  <si>
    <t>Массовый спорт</t>
  </si>
  <si>
    <t xml:space="preserve">000 1102 0000000000 000 </t>
  </si>
  <si>
    <t xml:space="preserve">000 1102 0000000000 123 </t>
  </si>
  <si>
    <t xml:space="preserve">000 1102 0000000000 244 </t>
  </si>
  <si>
    <t>Другие вопросы в области физической культуры и спорта</t>
  </si>
  <si>
    <t xml:space="preserve">000 1105 0000000000 000 </t>
  </si>
  <si>
    <t xml:space="preserve">000 1105 0000000000 122 </t>
  </si>
  <si>
    <t>ОБСЛУЖИВАНИЕ ГОСУДАРСТВЕННОГО И МУНИЦИПАЛЬНОГО ДОЛГА</t>
  </si>
  <si>
    <t xml:space="preserve">000 1300 0000000000 000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</si>
  <si>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</si>
  <si>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</si>
  <si>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</si>
  <si>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</si>
  <si>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</si>
  <si>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</si>
  <si>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</si>
  <si>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</si>
  <si>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</si>
  <si>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</si>
  <si>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</si>
  <si>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</si>
  <si>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</si>
  <si>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</si>
  <si>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</si>
  <si>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</si>
  <si>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710</t>
  </si>
  <si>
    <t>720</t>
  </si>
  <si>
    <t>EXPORT_SRC_KIND</t>
  </si>
  <si>
    <t>EXPORT_PARAM_SRC_KIND</t>
  </si>
  <si>
    <t>EXPORT_SRC_CODE</t>
  </si>
  <si>
    <t>007007</t>
  </si>
  <si>
    <t>Руководитель</t>
  </si>
  <si>
    <t>В.А.Бабина</t>
  </si>
  <si>
    <t>Руководитель финансово-экономической</t>
  </si>
  <si>
    <t>Н.Г. Бобрецова</t>
  </si>
  <si>
    <t>службы</t>
  </si>
  <si>
    <t>В.В. Рамошина</t>
  </si>
  <si>
    <t>Главный бухгалтер</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</si>
  <si>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</si>
  <si>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</si>
  <si>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</si>
  <si>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</si>
  <si>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</si>
  <si>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</si>
  <si>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</si>
  <si>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</si>
  <si>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</si>
  <si>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</si>
  <si>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</si>
  <si>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</si>
  <si>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</si>
  <si>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</si>
  <si>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Изменение остатков средств на счетах по учету средств бюджетов</t>
  </si>
  <si>
    <t xml:space="preserve"> 992 0105000000 0000 000</t>
  </si>
  <si>
    <t>увеличение остатков средств, всего</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</si>
  <si>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</si>
  <si>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</si>
  <si>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</si>
  <si>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</si>
  <si>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</si>
  <si>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</si>
  <si>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уменьшение остатков средств, всего</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</si>
  <si>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</si>
  <si>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</si>
  <si>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</si>
  <si>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</si>
  <si>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</si>
  <si>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</si>
  <si>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МО ГО "Вуктыл"</t>
  </si>
  <si>
    <t>000 21800000000000000</t>
  </si>
  <si>
    <t>923 11300000000000000</t>
  </si>
  <si>
    <t>923 11301000000000130</t>
  </si>
  <si>
    <t>923 11301990000000130</t>
  </si>
  <si>
    <t>923 11700000000000000</t>
  </si>
  <si>
    <t xml:space="preserve">000 1301 0000000000 700 </t>
  </si>
  <si>
    <t>Обслуживание государственного (муниципального) долга</t>
  </si>
  <si>
    <t xml:space="preserve">000 1300 0000000000 700 </t>
  </si>
  <si>
    <t xml:space="preserve">000 1105 0000000000 120 </t>
  </si>
  <si>
    <t>Расходы на выплаты персоналу государственных (муниципальных) органов</t>
  </si>
  <si>
    <t xml:space="preserve">000 1105 0000000000 100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</si>
  <si>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</si>
  <si>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000 1102 0000000000 240 </t>
  </si>
  <si>
    <t xml:space="preserve">000 1102 0000000000 200 </t>
  </si>
  <si>
    <t>Закупка товаров, работ и услуг для обеспечения государственных (муниципальных) нужд</t>
  </si>
  <si>
    <t xml:space="preserve">000 1102 0000000000 120 </t>
  </si>
  <si>
    <t xml:space="preserve">000 1102 0000000000 100 </t>
  </si>
  <si>
    <t xml:space="preserve">000 1100 0000000000 240 </t>
  </si>
  <si>
    <t xml:space="preserve">000 1100 0000000000 200 </t>
  </si>
  <si>
    <t xml:space="preserve">000 1100 0000000000 120 </t>
  </si>
  <si>
    <t xml:space="preserve">000 1100 0000000000 100 </t>
  </si>
  <si>
    <t xml:space="preserve">000 1006 0000000000 610 </t>
  </si>
  <si>
    <t>Субсидии бюджетным учреждениям</t>
  </si>
  <si>
    <t xml:space="preserve">000 1006 0000000000 600 </t>
  </si>
  <si>
    <t>Предоставление субсидий бюджетным, автономным учреждениям и иным некоммерческим организациям</t>
  </si>
  <si>
    <t xml:space="preserve">000 1006 0000000000 320 </t>
  </si>
  <si>
    <t>Социальные выплаты гражданам, кроме публичных нормативных социальных выплат</t>
  </si>
  <si>
    <t xml:space="preserve">000 1006 0000000000 300 </t>
  </si>
  <si>
    <t>Социальное обеспечение и иные выплаты населению</t>
  </si>
  <si>
    <t xml:space="preserve">000 1006 0000000000 240 </t>
  </si>
  <si>
    <t xml:space="preserve">000 1006 0000000000 200 </t>
  </si>
  <si>
    <t xml:space="preserve">000 1006 0000000000 120 </t>
  </si>
  <si>
    <t xml:space="preserve">000 1006 0000000000 100 </t>
  </si>
  <si>
    <t xml:space="preserve">000 1004 0000000000 610 </t>
  </si>
  <si>
    <t xml:space="preserve">000 1004 0000000000 600 </t>
  </si>
  <si>
    <t xml:space="preserve">000 1004 0000000000 410 </t>
  </si>
  <si>
    <t>Бюджетные инвестиции</t>
  </si>
  <si>
    <t xml:space="preserve">000 1004 0000000000 400 </t>
  </si>
  <si>
    <t>Капитальные вложения в объекты недвижимого имущества государственной (муниципальной) собственности</t>
  </si>
  <si>
    <t xml:space="preserve">000 1003 0000000000 320 </t>
  </si>
  <si>
    <t xml:space="preserve">000 1003 0000000000 300 </t>
  </si>
  <si>
    <t xml:space="preserve">000 1001 0000000000 310 </t>
  </si>
  <si>
    <t>Публичные нормативные социальные выплаты гражданам</t>
  </si>
  <si>
    <t xml:space="preserve">000 1001 0000000000 300 </t>
  </si>
  <si>
    <t xml:space="preserve">000 1000 0000000000 610 </t>
  </si>
  <si>
    <t xml:space="preserve">000 1000 0000000000 600 </t>
  </si>
  <si>
    <t xml:space="preserve">000 1000 0000000000 410 </t>
  </si>
  <si>
    <t xml:space="preserve">000 1000 0000000000 400 </t>
  </si>
  <si>
    <t xml:space="preserve">000 1000 0000000000 320 </t>
  </si>
  <si>
    <t xml:space="preserve">000 1000 0000000000 310 </t>
  </si>
  <si>
    <t xml:space="preserve">000 1000 0000000000 300 </t>
  </si>
  <si>
    <t xml:space="preserve">000 1000 0000000000 240 </t>
  </si>
  <si>
    <t xml:space="preserve">000 1000 0000000000 200 </t>
  </si>
  <si>
    <t xml:space="preserve">000 1000 0000000000 120 </t>
  </si>
  <si>
    <t xml:space="preserve">000 1000 0000000000 100 </t>
  </si>
  <si>
    <t xml:space="preserve">000 0804 0000000000 120 </t>
  </si>
  <si>
    <t xml:space="preserve">000 0804 0000000000 100 </t>
  </si>
  <si>
    <t xml:space="preserve">000 0801 0000000000 630 </t>
  </si>
  <si>
    <t>Субсидии некоммерческим организациям (за исключением государственных (муниципальных) учреждений)</t>
  </si>
  <si>
    <t xml:space="preserve">000 0801 0000000000 610 </t>
  </si>
  <si>
    <t xml:space="preserve">000 0801 0000000000 600 </t>
  </si>
  <si>
    <t xml:space="preserve">000 0801 0000000000 240 </t>
  </si>
  <si>
    <t xml:space="preserve">000 0801 0000000000 200 </t>
  </si>
  <si>
    <t xml:space="preserve">000 0800 0000000000 630 </t>
  </si>
  <si>
    <t xml:space="preserve">000 0800 0000000000 610 </t>
  </si>
  <si>
    <t xml:space="preserve">000 0800 0000000000 600 </t>
  </si>
  <si>
    <t xml:space="preserve">000 0800 0000000000 240 </t>
  </si>
  <si>
    <t xml:space="preserve">000 0800 0000000000 200 </t>
  </si>
  <si>
    <t xml:space="preserve">000 0800 0000000000 120 </t>
  </si>
  <si>
    <t xml:space="preserve">000 0800 0000000000 100 </t>
  </si>
  <si>
    <t xml:space="preserve">000 0709 0000000000 850 </t>
  </si>
  <si>
    <t>Уплата налогов, сборов и иных платежей</t>
  </si>
  <si>
    <t xml:space="preserve">000 0709 0000000000 830 </t>
  </si>
  <si>
    <t>Исполнение судебных актов</t>
  </si>
  <si>
    <t xml:space="preserve">000 0709 0000000000 800 </t>
  </si>
  <si>
    <t>Иные бюджетные ассигнования</t>
  </si>
  <si>
    <t xml:space="preserve">000 0709 0000000000 240 </t>
  </si>
  <si>
    <t xml:space="preserve">000 0709 0000000000 200 </t>
  </si>
  <si>
    <t xml:space="preserve">000 0709 0000000000 120 </t>
  </si>
  <si>
    <t xml:space="preserve">000 0709 0000000000 100 </t>
  </si>
  <si>
    <t xml:space="preserve">000 0707 0000000000 610 </t>
  </si>
  <si>
    <t xml:space="preserve">000 0707 0000000000 600 </t>
  </si>
  <si>
    <t xml:space="preserve">000 0707 0000000000 240 </t>
  </si>
  <si>
    <t xml:space="preserve">000 0707 0000000000 200 </t>
  </si>
  <si>
    <t xml:space="preserve">000 0707 0000000000 120 </t>
  </si>
  <si>
    <t xml:space="preserve">000 0707 0000000000 100 </t>
  </si>
  <si>
    <t xml:space="preserve">000 0703 0000000000 610 </t>
  </si>
  <si>
    <t xml:space="preserve">000 0703 0000000000 600 </t>
  </si>
  <si>
    <t xml:space="preserve">000 0702 0000000000 610 </t>
  </si>
  <si>
    <t xml:space="preserve">000 0702 0000000000 600 </t>
  </si>
  <si>
    <t xml:space="preserve">000 0701 0000000000 610 </t>
  </si>
  <si>
    <t xml:space="preserve">000 0701 0000000000 600 </t>
  </si>
  <si>
    <t xml:space="preserve">000 0700 0000000000 850 </t>
  </si>
  <si>
    <t xml:space="preserve">000 0700 0000000000 830 </t>
  </si>
  <si>
    <t xml:space="preserve">000 0700 0000000000 800 </t>
  </si>
  <si>
    <t xml:space="preserve">000 0700 0000000000 610 </t>
  </si>
  <si>
    <t xml:space="preserve">000 0700 0000000000 600 </t>
  </si>
  <si>
    <t xml:space="preserve">000 0700 0000000000 240 </t>
  </si>
  <si>
    <t xml:space="preserve">000 0700 0000000000 200 </t>
  </si>
  <si>
    <t xml:space="preserve">000 0700 0000000000 120 </t>
  </si>
  <si>
    <t xml:space="preserve">000 0700 0000000000 100 </t>
  </si>
  <si>
    <t xml:space="preserve">000 0505 0000000000 610 </t>
  </si>
  <si>
    <t xml:space="preserve">000 0505 0000000000 600 </t>
  </si>
  <si>
    <t xml:space="preserve">000 0503 0000000000 240 </t>
  </si>
  <si>
    <t xml:space="preserve">000 0503 0000000000 200 </t>
  </si>
  <si>
    <t xml:space="preserve">000 0502 0000000000 410 </t>
  </si>
  <si>
    <t xml:space="preserve">000 0502 0000000000 400 </t>
  </si>
  <si>
    <t xml:space="preserve">000 0502 0000000000 240 </t>
  </si>
  <si>
    <t xml:space="preserve">000 0502 0000000000 200 </t>
  </si>
  <si>
    <t xml:space="preserve">000 0501 0000000000 240 </t>
  </si>
  <si>
    <t xml:space="preserve">000 0501 0000000000 200 </t>
  </si>
  <si>
    <t xml:space="preserve">000 0500 0000000000 610 </t>
  </si>
  <si>
    <t xml:space="preserve">000 0500 0000000000 600 </t>
  </si>
  <si>
    <t xml:space="preserve">000 0500 0000000000 410 </t>
  </si>
  <si>
    <t xml:space="preserve">000 0500 0000000000 400 </t>
  </si>
  <si>
    <t xml:space="preserve">000 0500 0000000000 240 </t>
  </si>
  <si>
    <t xml:space="preserve">000 0500 0000000000 200 </t>
  </si>
  <si>
    <t xml:space="preserve">000 0412 0000000000 810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</si>
  <si>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</si>
  <si>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000 0412 0000000000 800 </t>
  </si>
  <si>
    <t xml:space="preserve">000 0412 0000000000 610 </t>
  </si>
  <si>
    <t xml:space="preserve">000 0412 0000000000 600 </t>
  </si>
  <si>
    <t xml:space="preserve">000 0412 0000000000 240 </t>
  </si>
  <si>
    <t xml:space="preserve">000 0412 0000000000 200 </t>
  </si>
  <si>
    <t xml:space="preserve">000 0409 0000000000 240 </t>
  </si>
  <si>
    <t xml:space="preserve">000 0409 0000000000 200 </t>
  </si>
  <si>
    <t xml:space="preserve">000 0408 0000000000 810 </t>
  </si>
  <si>
    <t xml:space="preserve">000 0408 0000000000 800 </t>
  </si>
  <si>
    <t xml:space="preserve">000 0408 0000000000 240 </t>
  </si>
  <si>
    <t xml:space="preserve">000 0408 0000000000 200 </t>
  </si>
  <si>
    <t xml:space="preserve">000 0407 0000000000 240 </t>
  </si>
  <si>
    <t xml:space="preserve">000 0407 0000000000 200 </t>
  </si>
  <si>
    <t xml:space="preserve">000 0405 0000000000 810 </t>
  </si>
  <si>
    <t xml:space="preserve">000 0405 0000000000 800 </t>
  </si>
  <si>
    <t xml:space="preserve">000 0400 0000000000 810 </t>
  </si>
  <si>
    <t xml:space="preserve">000 0400 0000000000 800 </t>
  </si>
  <si>
    <t xml:space="preserve">000 0400 0000000000 610 </t>
  </si>
  <si>
    <t xml:space="preserve">000 0400 0000000000 600 </t>
  </si>
  <si>
    <t xml:space="preserve">000 0400 0000000000 240 </t>
  </si>
  <si>
    <t xml:space="preserve">000 0400 0000000000 200 </t>
  </si>
  <si>
    <t xml:space="preserve">000 0314 0000000000 120 </t>
  </si>
  <si>
    <t xml:space="preserve">000 0314 0000000000 100 </t>
  </si>
  <si>
    <t xml:space="preserve">000 0309 0000000000 240 </t>
  </si>
  <si>
    <t xml:space="preserve">000 0309 0000000000 200 </t>
  </si>
  <si>
    <t xml:space="preserve">000 0309 0000000000 120 </t>
  </si>
  <si>
    <t xml:space="preserve">000 0309 0000000000 100 </t>
  </si>
  <si>
    <t xml:space="preserve">000 0300 0000000000 240 </t>
  </si>
  <si>
    <t xml:space="preserve">000 0300 0000000000 200 </t>
  </si>
  <si>
    <t xml:space="preserve">000 0300 0000000000 120 </t>
  </si>
  <si>
    <t xml:space="preserve">000 0300 0000000000 100 </t>
  </si>
  <si>
    <t xml:space="preserve">000 0113 0000000000 800 </t>
  </si>
  <si>
    <t xml:space="preserve">000 0113 0000000000 240 </t>
  </si>
  <si>
    <t xml:space="preserve">000 0113 0000000000 200 </t>
  </si>
  <si>
    <t xml:space="preserve">000 0111 0000000000 800 </t>
  </si>
  <si>
    <t xml:space="preserve">000 0106 0000000000 850 </t>
  </si>
  <si>
    <t xml:space="preserve">000 0106 0000000000 800 </t>
  </si>
  <si>
    <t xml:space="preserve">000 0106 0000000000 240 </t>
  </si>
  <si>
    <t xml:space="preserve">000 0106 0000000000 200 </t>
  </si>
  <si>
    <t xml:space="preserve">000 0106 0000000000 120 </t>
  </si>
  <si>
    <t xml:space="preserve">000 0106 0000000000 100 </t>
  </si>
  <si>
    <t xml:space="preserve">000 0104 0000000000 850 </t>
  </si>
  <si>
    <t xml:space="preserve">000 0104 0000000000 830 </t>
  </si>
  <si>
    <t xml:space="preserve">000 0104 0000000000 800 </t>
  </si>
  <si>
    <t xml:space="preserve">000 0104 0000000000 240 </t>
  </si>
  <si>
    <t xml:space="preserve">000 0104 0000000000 200 </t>
  </si>
  <si>
    <t xml:space="preserve">000 0104 0000000000 120 </t>
  </si>
  <si>
    <t xml:space="preserve">000 0104 0000000000 110 </t>
  </si>
  <si>
    <t>Расходы на выплаты персоналу казенных учреждений</t>
  </si>
  <si>
    <t xml:space="preserve">000 0104 0000000000 100 </t>
  </si>
  <si>
    <t xml:space="preserve">000 0103 0000000000 240 </t>
  </si>
  <si>
    <t xml:space="preserve">000 0103 0000000000 200 </t>
  </si>
  <si>
    <t xml:space="preserve">000 0103 0000000000 120 </t>
  </si>
  <si>
    <t xml:space="preserve">000 0103 0000000000 100 </t>
  </si>
  <si>
    <t xml:space="preserve">000 0100 0000000000 850 </t>
  </si>
  <si>
    <t xml:space="preserve">000 0100 0000000000 830 </t>
  </si>
  <si>
    <t xml:space="preserve">000 0100 0000000000 800 </t>
  </si>
  <si>
    <t xml:space="preserve">000 0100 0000000000 240 </t>
  </si>
  <si>
    <t xml:space="preserve">000 0100 0000000000 200 </t>
  </si>
  <si>
    <t xml:space="preserve">000 0100 0000000000 120 </t>
  </si>
  <si>
    <t xml:space="preserve">000 0100 0000000000 110 </t>
  </si>
  <si>
    <t xml:space="preserve">000 0100 0000000000 100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</si>
  <si>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</si>
  <si>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</si>
  <si>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Плата за выбросы загрязняющих веществ в атмосферный воздух стационарными объектами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</si>
  <si>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</si>
  <si>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</si>
  <si>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</si>
  <si>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государственных (муниципальных) органов Иные выплаты персоналу государственных (муниципальных) органов, за исключением фонда оплаты труда</t>
  </si>
  <si>
    <t>Закупка товаров, работ и услуг для обеспечения государственных (муниципальных) нужд Иные закупки товаров, работ и услуг для обеспечения государственных (муниципальных) нужд</t>
  </si>
  <si>
    <t>Исполнение судебных актов Российской Федерации и мировых соглашений по возмещению причиненного вреда</t>
  </si>
  <si>
    <t>Уплата прочих налогов, сборов</t>
  </si>
  <si>
    <t xml:space="preserve">Молодежная политика </t>
  </si>
  <si>
    <t xml:space="preserve"> 992 0105000000 0000 500</t>
  </si>
  <si>
    <t xml:space="preserve"> 992 0105000000 0000 600</t>
  </si>
  <si>
    <t>(подпись)</t>
  </si>
  <si>
    <t>(расшифровка подписи)</t>
  </si>
  <si>
    <r>
      <t>"</t>
    </r>
    <r>
      <rPr>
        <u/>
        <sz val="10"/>
        <rFont val="Arial Cyr"/>
        <charset val="204"/>
      </rPr>
      <t>18"</t>
    </r>
    <r>
      <rPr>
        <sz val="10"/>
        <rFont val="Arial Cyr"/>
        <charset val="204"/>
      </rPr>
      <t xml:space="preserve"> </t>
    </r>
    <r>
      <rPr>
        <u/>
        <sz val="10"/>
        <rFont val="Arial Cyr"/>
        <charset val="204"/>
      </rPr>
      <t>мая</t>
    </r>
    <r>
      <rPr>
        <sz val="10"/>
        <rFont val="Arial Cyr"/>
        <charset val="204"/>
      </rPr>
      <t xml:space="preserve"> 20</t>
    </r>
    <r>
      <rPr>
        <u/>
        <sz val="10"/>
        <rFont val="Arial Cyr"/>
        <charset val="204"/>
      </rPr>
      <t>17</t>
    </r>
    <r>
      <rPr>
        <sz val="10"/>
        <rFont val="Arial Cyr"/>
        <charset val="204"/>
      </rPr>
      <t>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</si>
</sst>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1"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
      <sz val="8"/>
      <color rgb="FF000000"/>
      <name val="Arial"/>
      <family val="2"/>
      <charset val="204"/>
    </font>
    <font>
      <b/>
      <sz val="8"/>
      <color rgb="FF000000"/>
      <name val="Arial"/>
      <family val="2"/>
      <charset val="204"/>
    </font>
    <font>
      <sz val="10"/>
      <color rgb="FF000000"/>
      <name val="Arial"/>
      <family val="2"/>
      <charset val="204"/>
    </font>
    <font>
      <b/>
      <sz val="10"/>
      <color rgb="FF000000"/>
      <name val="Arial"/>
      <family val="2"/>
      <charset val="204"/>
    </font>
    <font>
      <b/>
      <sz val="10"/>
      <name val="Arial Cyr"/>
      <charset val="204"/>
    </font>
    <font>
      <u/>
      <sz val="10"/>
      <name val="Arial Cyr"/>
      <charset val="204"/>
    </font>
  </fonts>
  <fills count="3">
    <fill>
      <patternFill patternType="none"/>
    </fill>
    <fill>
      <patternFill patternType="gray125"/>
    </fill>
    <fill>
      <patternFill patternType="solid">
        <fgColor theme="0"/>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hair">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7">
    <xf numFmtId="0" fontId="0" fillId="0" borderId="0"/>
    <xf numFmtId="0" fontId="5" fillId="0" borderId="44">
      <alignment horizontal="left" wrapText="1"/>
    </xf>
    <xf numFmtId="49" fontId="5" fillId="0" borderId="46">
      <alignment horizontal="center" wrapText="1"/>
    </xf>
    <xf numFmtId="49" fontId="5" fillId="0" borderId="48">
      <alignment horizontal="center"/>
    </xf>
    <xf numFmtId="4" fontId="5" fillId="0" borderId="50">
      <alignment horizontal="right"/>
    </xf>
    <xf numFmtId="0" fontId="5" fillId="0" borderId="53">
      <alignment horizontal="left" wrapText="1"/>
    </xf>
    <xf numFmtId="49" fontId="5" fillId="0" borderId="55">
      <alignment horizontal="center" wrapText="1"/>
    </xf>
    <xf numFmtId="49" fontId="5" fillId="0" borderId="57">
      <alignment horizontal="center"/>
    </xf>
    <xf numFmtId="0" fontId="7" fillId="0" borderId="57"/>
    <xf numFmtId="0" fontId="5" fillId="0" borderId="44">
      <alignment horizontal="left" wrapText="1" indent="1"/>
    </xf>
    <xf numFmtId="49" fontId="5" fillId="0" borderId="60">
      <alignment horizontal="center" wrapText="1"/>
    </xf>
    <xf numFmtId="49" fontId="5" fillId="0" borderId="62">
      <alignment horizontal="center"/>
    </xf>
    <xf numFmtId="4" fontId="5" fillId="0" borderId="62">
      <alignment horizontal="right"/>
    </xf>
    <xf numFmtId="0" fontId="5" fillId="0" borderId="53">
      <alignment horizontal="left" wrapText="1" indent="2"/>
    </xf>
    <xf numFmtId="0" fontId="5" fillId="0" borderId="64">
      <alignment horizontal="left" wrapText="1" indent="2"/>
    </xf>
    <xf numFmtId="49" fontId="5" fillId="0" borderId="60">
      <alignment horizontal="center" shrinkToFit="1"/>
    </xf>
    <xf numFmtId="49" fontId="5" fillId="0" borderId="62">
      <alignment horizontal="center" shrinkToFit="1"/>
    </xf>
  </cellStyleXfs>
  <cellXfs count="20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 fontId="1" fillId="0" borderId="18" xfId="0" applyNumberFormat="1" applyFont="1" applyBorder="1" applyAlignment="1">
      <alignment horizontal="right"/>
    </xf>
    <xf numFmtId="4" fontId="1" fillId="0" borderId="20" xfId="0" applyNumberFormat="1" applyFont="1" applyBorder="1" applyAlignment="1">
      <alignment horizontal="right"/>
    </xf>
    <xf numFmtId="49" fontId="1" fillId="0" borderId="22" xfId="0" applyNumberFormat="1" applyFont="1" applyBorder="1" applyAlignment="1">
      <alignment horizontal="center" wrapText="1"/>
    </xf>
    <xf numFmtId="4" fontId="1" fillId="0" borderId="24" xfId="0" applyNumberFormat="1" applyFont="1" applyBorder="1" applyAlignment="1">
      <alignment horizontal="right"/>
    </xf>
    <xf numFmtId="4" fontId="1" fillId="0" borderId="14" xfId="0" applyNumberFormat="1" applyFont="1" applyBorder="1" applyAlignment="1">
      <alignment horizontal="right"/>
    </xf>
    <xf numFmtId="0" fontId="1" fillId="0" borderId="9" xfId="0" applyFont="1" applyBorder="1" applyAlignment="1">
      <alignment horizontal="center"/>
    </xf>
    <xf numFmtId="4" fontId="2" fillId="0" borderId="20" xfId="0" applyNumberFormat="1" applyFont="1" applyBorder="1" applyAlignment="1">
      <alignment horizontal="right"/>
    </xf>
    <xf numFmtId="4" fontId="1" fillId="0" borderId="29"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 fontId="1" fillId="0" borderId="32" xfId="0" applyNumberFormat="1" applyFont="1" applyBorder="1" applyAlignment="1">
      <alignment horizontal="right"/>
    </xf>
    <xf numFmtId="49" fontId="1" fillId="0" borderId="17" xfId="0" applyNumberFormat="1" applyFont="1" applyBorder="1" applyAlignment="1">
      <alignment horizontal="center" wrapText="1"/>
    </xf>
    <xf numFmtId="0" fontId="0" fillId="0" borderId="33" xfId="0" applyBorder="1"/>
    <xf numFmtId="0" fontId="1" fillId="0" borderId="11" xfId="0" applyFont="1" applyBorder="1" applyAlignment="1">
      <alignment vertical="center" wrapText="1"/>
    </xf>
    <xf numFmtId="0" fontId="1" fillId="0" borderId="12" xfId="0" applyFont="1" applyBorder="1" applyAlignment="1">
      <alignment vertical="center" wrapText="1"/>
    </xf>
    <xf numFmtId="49" fontId="1" fillId="0" borderId="29" xfId="0" applyNumberFormat="1" applyFont="1" applyBorder="1" applyAlignment="1">
      <alignment horizontal="center"/>
    </xf>
    <xf numFmtId="49" fontId="1" fillId="0" borderId="12" xfId="0" applyNumberFormat="1" applyFont="1" applyBorder="1" applyAlignment="1">
      <alignment horizontal="center"/>
    </xf>
    <xf numFmtId="0" fontId="0" fillId="0" borderId="34" xfId="0" applyBorder="1" applyAlignment="1">
      <alignment horizontal="center"/>
    </xf>
    <xf numFmtId="0" fontId="0" fillId="0" borderId="23" xfId="0" applyBorder="1" applyAlignment="1">
      <alignment horizontal="right"/>
    </xf>
    <xf numFmtId="49" fontId="4" fillId="0" borderId="36"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4" fontId="4" fillId="0" borderId="20" xfId="0" applyNumberFormat="1" applyFont="1" applyBorder="1" applyAlignment="1">
      <alignment horizontal="right"/>
    </xf>
    <xf numFmtId="49" fontId="4" fillId="0" borderId="22" xfId="0" applyNumberFormat="1" applyFont="1" applyBorder="1" applyAlignment="1">
      <alignment horizontal="center" wrapText="1"/>
    </xf>
    <xf numFmtId="0" fontId="3" fillId="0" borderId="0" xfId="0" applyFont="1" applyBorder="1" applyAlignment="1">
      <alignment horizontal="center"/>
    </xf>
    <xf numFmtId="49" fontId="0" fillId="0" borderId="0" xfId="0" applyNumberFormat="1" applyFont="1" applyFill="1" applyBorder="1" applyAlignment="1">
      <alignment horizontal="left" wrapText="1"/>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34" xfId="0" applyFont="1" applyBorder="1" applyAlignment="1">
      <alignment horizontal="center" vertical="center"/>
    </xf>
    <xf numFmtId="49" fontId="1" fillId="0" borderId="23"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25" xfId="0" applyNumberFormat="1" applyFont="1" applyBorder="1" applyAlignment="1">
      <alignment horizontal="center" vertical="center"/>
    </xf>
    <xf numFmtId="0" fontId="6" fillId="0" borderId="45" xfId="1" applyNumberFormat="1" applyFont="1" applyBorder="1" applyProtection="1">
      <alignment horizontal="left" wrapText="1"/>
    </xf>
    <xf numFmtId="49" fontId="6" fillId="0" borderId="47" xfId="2" applyNumberFormat="1" applyFont="1" applyBorder="1" applyAlignment="1" applyProtection="1">
      <alignment horizontal="center" wrapText="1"/>
    </xf>
    <xf numFmtId="49" fontId="6" fillId="0" borderId="49" xfId="3" applyNumberFormat="1" applyFont="1" applyBorder="1" applyAlignment="1" applyProtection="1">
      <alignment horizontal="center"/>
    </xf>
    <xf numFmtId="4" fontId="6" fillId="0" borderId="49" xfId="4" applyNumberFormat="1" applyFont="1" applyBorder="1" applyAlignment="1" applyProtection="1">
      <alignment horizontal="center"/>
    </xf>
    <xf numFmtId="4" fontId="6" fillId="0" borderId="51" xfId="4" applyNumberFormat="1" applyFont="1" applyBorder="1" applyAlignment="1" applyProtection="1">
      <alignment horizontal="center"/>
    </xf>
    <xf numFmtId="4" fontId="4" fillId="0" borderId="52" xfId="0" applyNumberFormat="1" applyFont="1" applyBorder="1" applyAlignment="1">
      <alignment horizontal="center"/>
    </xf>
    <xf numFmtId="0" fontId="6" fillId="0" borderId="54" xfId="5" applyNumberFormat="1" applyFont="1" applyBorder="1" applyProtection="1">
      <alignment horizontal="left" wrapText="1"/>
    </xf>
    <xf numFmtId="49" fontId="6" fillId="0" borderId="56" xfId="6" applyNumberFormat="1" applyFont="1" applyBorder="1" applyAlignment="1" applyProtection="1">
      <alignment horizontal="center" wrapText="1"/>
    </xf>
    <xf numFmtId="49" fontId="6" fillId="0" borderId="57" xfId="7" applyNumberFormat="1" applyFont="1" applyBorder="1" applyAlignment="1" applyProtection="1">
      <alignment horizontal="center"/>
    </xf>
    <xf numFmtId="0" fontId="8" fillId="0" borderId="58" xfId="8" applyNumberFormat="1" applyFont="1" applyBorder="1" applyAlignment="1" applyProtection="1">
      <alignment horizontal="center"/>
    </xf>
    <xf numFmtId="0" fontId="6" fillId="0" borderId="59" xfId="9" applyNumberFormat="1" applyFont="1" applyBorder="1" applyProtection="1">
      <alignment horizontal="left" wrapText="1" indent="1"/>
    </xf>
    <xf numFmtId="49" fontId="6" fillId="0" borderId="61" xfId="10" applyNumberFormat="1" applyFont="1" applyBorder="1" applyAlignment="1" applyProtection="1">
      <alignment horizontal="center" wrapText="1"/>
    </xf>
    <xf numFmtId="49" fontId="6" fillId="0" borderId="62" xfId="11" applyNumberFormat="1" applyFont="1" applyBorder="1" applyAlignment="1" applyProtection="1">
      <alignment horizontal="center"/>
    </xf>
    <xf numFmtId="4" fontId="6" fillId="0" borderId="62" xfId="12" applyNumberFormat="1" applyFont="1" applyBorder="1" applyAlignment="1" applyProtection="1">
      <alignment horizontal="center"/>
    </xf>
    <xf numFmtId="4" fontId="6" fillId="0" borderId="63" xfId="12" applyNumberFormat="1" applyFont="1" applyBorder="1" applyAlignment="1" applyProtection="1">
      <alignment horizontal="center"/>
    </xf>
    <xf numFmtId="0" fontId="5" fillId="0" borderId="54" xfId="13" applyNumberFormat="1" applyFont="1" applyBorder="1" applyProtection="1">
      <alignment horizontal="left" wrapText="1" indent="2"/>
    </xf>
    <xf numFmtId="49" fontId="5" fillId="0" borderId="56" xfId="6" applyNumberFormat="1" applyFont="1" applyBorder="1" applyAlignment="1" applyProtection="1">
      <alignment horizontal="center" wrapText="1"/>
    </xf>
    <xf numFmtId="49" fontId="5" fillId="0" borderId="57" xfId="7" applyNumberFormat="1" applyFont="1" applyBorder="1" applyAlignment="1" applyProtection="1">
      <alignment horizontal="center"/>
    </xf>
    <xf numFmtId="49" fontId="5" fillId="0" borderId="58" xfId="7" applyNumberFormat="1" applyFont="1" applyBorder="1" applyAlignment="1" applyProtection="1">
      <alignment horizontal="center"/>
    </xf>
    <xf numFmtId="0" fontId="5" fillId="2" borderId="59" xfId="14" applyNumberFormat="1" applyFont="1" applyFill="1" applyBorder="1" applyProtection="1">
      <alignment horizontal="left" wrapText="1" indent="2"/>
    </xf>
    <xf numFmtId="49" fontId="5" fillId="0" borderId="61" xfId="15" applyNumberFormat="1" applyFont="1" applyBorder="1" applyAlignment="1" applyProtection="1">
      <alignment horizontal="center" shrinkToFit="1"/>
    </xf>
    <xf numFmtId="49" fontId="5" fillId="0" borderId="62" xfId="16" applyNumberFormat="1" applyFont="1" applyBorder="1" applyAlignment="1" applyProtection="1">
      <alignment horizontal="center" shrinkToFit="1"/>
    </xf>
    <xf numFmtId="4" fontId="5" fillId="0" borderId="62" xfId="12" applyNumberFormat="1" applyFont="1" applyBorder="1" applyAlignment="1" applyProtection="1">
      <alignment horizontal="center"/>
    </xf>
    <xf numFmtId="4" fontId="5" fillId="0" borderId="63" xfId="12" applyNumberFormat="1" applyFont="1" applyBorder="1" applyAlignment="1" applyProtection="1">
      <alignment horizontal="center"/>
    </xf>
    <xf numFmtId="0" fontId="5" fillId="2" borderId="59" xfId="14" applyNumberFormat="1" applyFill="1" applyBorder="1" applyProtection="1">
      <alignment horizontal="left" wrapText="1" indent="2"/>
    </xf>
    <xf numFmtId="49" fontId="5" fillId="0" borderId="61" xfId="15" applyNumberFormat="1" applyBorder="1" applyAlignment="1" applyProtection="1">
      <alignment horizontal="center" shrinkToFit="1"/>
    </xf>
    <xf numFmtId="49" fontId="5" fillId="0" borderId="62" xfId="16" applyNumberFormat="1" applyBorder="1" applyAlignment="1" applyProtection="1">
      <alignment horizontal="center" shrinkToFit="1"/>
    </xf>
    <xf numFmtId="4" fontId="2" fillId="0" borderId="20" xfId="0" applyNumberFormat="1" applyFont="1" applyBorder="1" applyAlignment="1">
      <alignment horizontal="center"/>
    </xf>
    <xf numFmtId="0" fontId="6" fillId="2" borderId="59" xfId="14" applyNumberFormat="1" applyFont="1" applyFill="1" applyBorder="1" applyProtection="1">
      <alignment horizontal="left" wrapText="1" indent="2"/>
    </xf>
    <xf numFmtId="49" fontId="6" fillId="0" borderId="65" xfId="10" applyNumberFormat="1" applyFont="1" applyBorder="1" applyAlignment="1" applyProtection="1">
      <alignment horizontal="center" wrapText="1"/>
    </xf>
    <xf numFmtId="49" fontId="6" fillId="0" borderId="66" xfId="11" applyNumberFormat="1" applyFont="1" applyBorder="1" applyAlignment="1" applyProtection="1">
      <alignment horizontal="center"/>
    </xf>
    <xf numFmtId="4" fontId="6" fillId="0" borderId="66" xfId="12" applyNumberFormat="1" applyFont="1" applyBorder="1" applyAlignment="1" applyProtection="1">
      <alignment horizontal="center"/>
    </xf>
    <xf numFmtId="4" fontId="6" fillId="0" borderId="67" xfId="12" applyNumberFormat="1" applyFont="1" applyBorder="1" applyAlignment="1" applyProtection="1">
      <alignment horizontal="center"/>
    </xf>
    <xf numFmtId="49" fontId="5" fillId="0" borderId="16" xfId="6" applyNumberFormat="1" applyFont="1" applyBorder="1" applyAlignment="1" applyProtection="1">
      <alignment horizontal="center" wrapText="1"/>
    </xf>
    <xf numFmtId="49" fontId="5" fillId="0" borderId="18" xfId="7" applyNumberFormat="1" applyFont="1" applyBorder="1" applyAlignment="1" applyProtection="1">
      <alignment horizontal="center"/>
    </xf>
    <xf numFmtId="49" fontId="5" fillId="0" borderId="20" xfId="7" applyNumberFormat="1" applyFont="1" applyBorder="1" applyAlignment="1" applyProtection="1">
      <alignment horizontal="center"/>
    </xf>
    <xf numFmtId="4" fontId="4" fillId="0" borderId="13" xfId="0" applyNumberFormat="1" applyFont="1" applyBorder="1" applyAlignment="1">
      <alignment horizontal="center"/>
    </xf>
    <xf numFmtId="0" fontId="5" fillId="0" borderId="59" xfId="14" applyNumberFormat="1" applyFont="1" applyBorder="1" applyProtection="1">
      <alignment horizontal="left" wrapText="1" indent="2"/>
    </xf>
    <xf numFmtId="0" fontId="5" fillId="0" borderId="59" xfId="14" applyNumberFormat="1" applyBorder="1" applyProtection="1">
      <alignment horizontal="left" wrapText="1" indent="2"/>
    </xf>
    <xf numFmtId="4" fontId="5" fillId="0" borderId="62" xfId="12" applyNumberFormat="1" applyBorder="1" applyAlignment="1" applyProtection="1">
      <alignment horizontal="center"/>
    </xf>
    <xf numFmtId="4" fontId="5" fillId="0" borderId="63" xfId="12" applyNumberFormat="1" applyBorder="1" applyAlignment="1" applyProtection="1">
      <alignment horizontal="center"/>
    </xf>
    <xf numFmtId="0" fontId="5" fillId="0" borderId="12" xfId="14" applyNumberFormat="1" applyBorder="1" applyProtection="1">
      <alignment horizontal="left" wrapText="1" indent="2"/>
    </xf>
    <xf numFmtId="49" fontId="5" fillId="0" borderId="68" xfId="15" applyNumberFormat="1" applyBorder="1" applyAlignment="1" applyProtection="1">
      <alignment horizontal="center" shrinkToFit="1"/>
    </xf>
    <xf numFmtId="49" fontId="5" fillId="0" borderId="69" xfId="16" applyNumberFormat="1" applyBorder="1" applyAlignment="1" applyProtection="1">
      <alignment horizontal="center" shrinkToFit="1"/>
    </xf>
    <xf numFmtId="4" fontId="5" fillId="0" borderId="69" xfId="12" applyNumberFormat="1" applyBorder="1" applyAlignment="1" applyProtection="1">
      <alignment horizontal="center"/>
    </xf>
    <xf numFmtId="4" fontId="5" fillId="0" borderId="70" xfId="12" applyNumberFormat="1" applyBorder="1" applyAlignment="1" applyProtection="1">
      <alignment horizontal="center"/>
    </xf>
    <xf numFmtId="4" fontId="2" fillId="0" borderId="6" xfId="0" applyNumberFormat="1" applyFont="1" applyBorder="1" applyAlignment="1">
      <alignment horizontal="right"/>
    </xf>
    <xf numFmtId="4" fontId="4" fillId="0" borderId="0" xfId="0" applyNumberFormat="1" applyFont="1" applyBorder="1" applyAlignment="1">
      <alignment horizontal="right"/>
    </xf>
    <xf numFmtId="4" fontId="2" fillId="0" borderId="0" xfId="0" applyNumberFormat="1" applyFont="1" applyBorder="1" applyAlignment="1">
      <alignment horizontal="right"/>
    </xf>
    <xf numFmtId="0" fontId="0" fillId="2" borderId="0" xfId="0" applyFill="1" applyAlignment="1">
      <alignment horizontal="left"/>
    </xf>
    <xf numFmtId="49" fontId="1" fillId="2" borderId="2" xfId="0" applyNumberFormat="1" applyFont="1" applyFill="1" applyBorder="1" applyAlignment="1">
      <alignment horizontal="center"/>
    </xf>
    <xf numFmtId="0" fontId="1" fillId="2" borderId="0" xfId="0" applyFont="1" applyFill="1" applyAlignment="1">
      <alignment horizontal="left"/>
    </xf>
    <xf numFmtId="49" fontId="4" fillId="0" borderId="21" xfId="0" applyNumberFormat="1" applyFont="1" applyBorder="1" applyAlignment="1">
      <alignment horizontal="center" wrapText="1"/>
    </xf>
    <xf numFmtId="49" fontId="4" fillId="0" borderId="34" xfId="0" applyNumberFormat="1" applyFont="1" applyBorder="1" applyAlignment="1">
      <alignment horizontal="center"/>
    </xf>
    <xf numFmtId="4" fontId="4" fillId="0" borderId="23" xfId="0" applyNumberFormat="1" applyFont="1" applyBorder="1" applyAlignment="1">
      <alignment horizontal="right"/>
    </xf>
    <xf numFmtId="4" fontId="4" fillId="0" borderId="25" xfId="0" applyNumberFormat="1" applyFont="1" applyBorder="1" applyAlignment="1">
      <alignment horizontal="right"/>
    </xf>
    <xf numFmtId="0" fontId="9" fillId="0" borderId="33" xfId="0" applyFont="1" applyBorder="1"/>
    <xf numFmtId="0" fontId="9" fillId="0" borderId="33" xfId="0" applyFont="1" applyBorder="1" applyAlignment="1">
      <alignment horizontal="center"/>
    </xf>
    <xf numFmtId="0" fontId="9" fillId="0" borderId="33" xfId="0" applyFont="1" applyBorder="1" applyAlignment="1">
      <alignment horizontal="right"/>
    </xf>
    <xf numFmtId="49" fontId="4" fillId="0" borderId="30" xfId="0" applyNumberFormat="1" applyFont="1" applyBorder="1" applyAlignment="1">
      <alignment horizontal="center" wrapText="1"/>
    </xf>
    <xf numFmtId="49" fontId="4" fillId="0" borderId="35" xfId="0" applyNumberFormat="1" applyFont="1" applyBorder="1" applyAlignment="1">
      <alignment horizontal="center"/>
    </xf>
    <xf numFmtId="4" fontId="4" fillId="0" borderId="31" xfId="0" applyNumberFormat="1" applyFont="1" applyBorder="1" applyAlignment="1">
      <alignment horizontal="right"/>
    </xf>
    <xf numFmtId="0" fontId="3" fillId="0" borderId="0" xfId="0" applyFont="1" applyBorder="1" applyAlignment="1">
      <alignment horizontal="center"/>
    </xf>
    <xf numFmtId="49" fontId="1" fillId="0" borderId="0" xfId="0" applyNumberFormat="1" applyFont="1" applyAlignment="1">
      <alignment horizontal="right"/>
    </xf>
    <xf numFmtId="0" fontId="0" fillId="2" borderId="0" xfId="0" applyFill="1"/>
    <xf numFmtId="0" fontId="0" fillId="2" borderId="0" xfId="0" applyFill="1" applyBorder="1" applyAlignment="1">
      <alignment horizontal="left"/>
    </xf>
    <xf numFmtId="0" fontId="1" fillId="2" borderId="5" xfId="0" applyFont="1" applyFill="1" applyBorder="1" applyAlignment="1">
      <alignment horizontal="center" vertical="center"/>
    </xf>
    <xf numFmtId="49" fontId="4" fillId="2" borderId="27" xfId="0" applyNumberFormat="1" applyFont="1" applyFill="1" applyBorder="1" applyAlignment="1">
      <alignment horizontal="left" wrapText="1"/>
    </xf>
    <xf numFmtId="0" fontId="2" fillId="2" borderId="26" xfId="0" applyFont="1" applyFill="1" applyBorder="1"/>
    <xf numFmtId="49" fontId="1" fillId="2" borderId="19" xfId="0" applyNumberFormat="1" applyFont="1" applyFill="1" applyBorder="1" applyAlignment="1">
      <alignment horizontal="left" wrapText="1"/>
    </xf>
    <xf numFmtId="165" fontId="1" fillId="2" borderId="19" xfId="0" applyNumberFormat="1" applyFont="1" applyFill="1" applyBorder="1" applyAlignment="1">
      <alignment horizontal="left" wrapText="1"/>
    </xf>
    <xf numFmtId="0" fontId="9" fillId="2" borderId="10" xfId="0" applyFont="1" applyFill="1" applyBorder="1"/>
    <xf numFmtId="49" fontId="4" fillId="2" borderId="20" xfId="0" applyNumberFormat="1" applyFont="1" applyFill="1" applyBorder="1" applyAlignment="1">
      <alignment horizontal="left" wrapText="1"/>
    </xf>
    <xf numFmtId="49" fontId="4" fillId="2" borderId="19" xfId="0" applyNumberFormat="1" applyFont="1" applyFill="1" applyBorder="1" applyAlignment="1">
      <alignment horizontal="left" wrapText="1"/>
    </xf>
    <xf numFmtId="49" fontId="4" fillId="2" borderId="26" xfId="0" applyNumberFormat="1" applyFont="1" applyFill="1" applyBorder="1" applyAlignment="1">
      <alignment horizontal="left" wrapText="1"/>
    </xf>
    <xf numFmtId="49" fontId="1" fillId="2" borderId="27" xfId="0" applyNumberFormat="1" applyFont="1" applyFill="1" applyBorder="1" applyAlignment="1">
      <alignment horizontal="left" wrapText="1"/>
    </xf>
    <xf numFmtId="165" fontId="1" fillId="2" borderId="27" xfId="0" applyNumberFormat="1" applyFont="1" applyFill="1" applyBorder="1" applyAlignment="1">
      <alignment horizontal="left" wrapText="1"/>
    </xf>
    <xf numFmtId="0" fontId="1" fillId="2" borderId="28" xfId="0" applyFont="1" applyFill="1" applyBorder="1" applyAlignment="1">
      <alignment horizontal="left"/>
    </xf>
    <xf numFmtId="4" fontId="4" fillId="0" borderId="25" xfId="0" applyNumberFormat="1" applyFont="1" applyBorder="1" applyAlignment="1">
      <alignment horizontal="center"/>
    </xf>
    <xf numFmtId="49" fontId="4" fillId="0" borderId="71" xfId="0" applyNumberFormat="1" applyFont="1" applyBorder="1" applyAlignment="1">
      <alignment horizontal="center" wrapText="1"/>
    </xf>
    <xf numFmtId="49" fontId="4" fillId="0" borderId="72" xfId="0" applyNumberFormat="1" applyFont="1" applyBorder="1" applyAlignment="1">
      <alignment horizontal="center"/>
    </xf>
    <xf numFmtId="4" fontId="4" fillId="0" borderId="73" xfId="0" applyNumberFormat="1" applyFont="1" applyBorder="1" applyAlignment="1">
      <alignment horizontal="right"/>
    </xf>
    <xf numFmtId="4" fontId="4" fillId="0" borderId="74" xfId="0" applyNumberFormat="1" applyFont="1" applyBorder="1" applyAlignment="1">
      <alignment horizontal="right"/>
    </xf>
    <xf numFmtId="4" fontId="4" fillId="0" borderId="52" xfId="0" applyNumberFormat="1" applyFont="1" applyBorder="1" applyAlignment="1">
      <alignment horizontal="right"/>
    </xf>
    <xf numFmtId="49" fontId="1" fillId="0" borderId="75" xfId="0" applyNumberFormat="1" applyFont="1" applyBorder="1" applyAlignment="1">
      <alignment horizontal="center" wrapText="1"/>
    </xf>
    <xf numFmtId="49" fontId="1" fillId="0" borderId="76" xfId="0" applyNumberFormat="1" applyFont="1" applyBorder="1" applyAlignment="1">
      <alignment horizontal="center"/>
    </xf>
    <xf numFmtId="4" fontId="1" fillId="0" borderId="77" xfId="0" applyNumberFormat="1" applyFont="1" applyBorder="1" applyAlignment="1">
      <alignment horizontal="right"/>
    </xf>
    <xf numFmtId="4" fontId="1" fillId="0" borderId="78" xfId="0" applyNumberFormat="1" applyFont="1" applyBorder="1" applyAlignment="1">
      <alignment horizontal="right"/>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2" xfId="0" applyNumberFormat="1" applyFont="1" applyBorder="1" applyAlignment="1">
      <alignment horizontal="left" wrapText="1"/>
    </xf>
    <xf numFmtId="49" fontId="0" fillId="0" borderId="42"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2" xfId="0" applyFont="1" applyFill="1" applyBorder="1" applyAlignment="1">
      <alignment horizontal="center" vertical="center"/>
    </xf>
    <xf numFmtId="0" fontId="1" fillId="0" borderId="43"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 fontId="4" fillId="0" borderId="25" xfId="0" applyNumberFormat="1" applyFont="1" applyBorder="1" applyAlignment="1">
      <alignment horizontal="center"/>
    </xf>
    <xf numFmtId="4" fontId="4" fillId="0" borderId="14" xfId="0" applyNumberFormat="1" applyFont="1" applyBorder="1" applyAlignment="1">
      <alignment horizontal="center"/>
    </xf>
    <xf numFmtId="4" fontId="2" fillId="0" borderId="25" xfId="0" applyNumberFormat="1" applyFont="1" applyBorder="1" applyAlignment="1">
      <alignment horizontal="center"/>
    </xf>
    <xf numFmtId="4" fontId="2" fillId="0" borderId="14" xfId="0" applyNumberFormat="1" applyFont="1" applyBorder="1" applyAlignment="1">
      <alignment horizontal="center"/>
    </xf>
    <xf numFmtId="49" fontId="1" fillId="0" borderId="0" xfId="0" applyNumberFormat="1" applyFont="1" applyAlignment="1">
      <alignment horizontal="right"/>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4" fontId="0" fillId="0" borderId="0" xfId="0" applyNumberFormat="1"/>
    <xf numFmtId="49" fontId="2" fillId="0" borderId="0" xfId="0" applyNumberFormat="1" applyFont="1" applyBorder="1" applyAlignment="1">
      <alignment horizontal="center" wrapText="1"/>
    </xf>
    <xf numFmtId="49" fontId="4" fillId="0" borderId="0" xfId="0" applyNumberFormat="1" applyFont="1" applyBorder="1" applyAlignment="1">
      <alignment horizontal="center" wrapText="1"/>
    </xf>
    <xf numFmtId="49" fontId="5" fillId="0" borderId="62" xfId="16" applyNumberFormat="1" applyFont="1" applyFill="1" applyBorder="1" applyAlignment="1" applyProtection="1">
      <alignment horizontal="center" shrinkToFit="1"/>
    </xf>
    <xf numFmtId="49" fontId="5" fillId="0" borderId="62" xfId="16" applyNumberFormat="1" applyFill="1" applyBorder="1" applyAlignment="1" applyProtection="1">
      <alignment horizontal="center" shrinkToFit="1"/>
    </xf>
    <xf numFmtId="0" fontId="0" fillId="0" borderId="42" xfId="0" applyBorder="1"/>
    <xf numFmtId="0" fontId="0" fillId="0" borderId="42" xfId="0" applyBorder="1" applyAlignment="1">
      <alignment horizontal="center"/>
    </xf>
    <xf numFmtId="0" fontId="0" fillId="0" borderId="0" xfId="0" applyAlignment="1">
      <alignment horizontal="center"/>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60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4"/>
  <sheetViews>
    <sheetView tabSelected="1" zoomScaleNormal="100" workbookViewId="0">
      <selection activeCell="E19" sqref="E19"/>
    </sheetView>
  </sheetViews>
  <sheetFormatPr defaultRowHeight="12.75" x14ac:dyDescent="0.2"/>
  <cols>
    <col min="1" max="1" width="46.28515625" style="134" customWidth="1"/>
    <col min="2" max="2" width="6.140625" customWidth="1"/>
    <col min="3" max="3" width="21.28515625" customWidth="1"/>
    <col min="4" max="4" width="15" customWidth="1"/>
    <col min="5" max="5" width="14.5703125" customWidth="1"/>
    <col min="6" max="6" width="14.28515625" customWidth="1"/>
    <col min="7" max="7" width="9.7109375" customWidth="1"/>
    <col min="8" max="8" width="9.140625" hidden="1" customWidth="1"/>
  </cols>
  <sheetData>
    <row r="1" spans="1:8" ht="16.899999999999999" customHeight="1" x14ac:dyDescent="0.25">
      <c r="A1" s="170"/>
      <c r="B1" s="170"/>
      <c r="C1" s="170"/>
      <c r="D1" s="170"/>
      <c r="E1" s="3"/>
      <c r="F1" s="4"/>
      <c r="H1" s="1" t="s">
        <v>31</v>
      </c>
    </row>
    <row r="2" spans="1:8" ht="16.899999999999999" customHeight="1" thickBot="1" x14ac:dyDescent="0.3">
      <c r="A2" s="170" t="s">
        <v>28</v>
      </c>
      <c r="B2" s="170"/>
      <c r="C2" s="170"/>
      <c r="D2" s="170"/>
      <c r="E2" s="29"/>
      <c r="F2" s="10" t="s">
        <v>3</v>
      </c>
    </row>
    <row r="3" spans="1:8" x14ac:dyDescent="0.2">
      <c r="A3" s="119"/>
      <c r="B3" s="2"/>
      <c r="C3" s="2"/>
      <c r="D3" s="1"/>
      <c r="E3" s="133" t="s">
        <v>9</v>
      </c>
      <c r="F3" s="7" t="s">
        <v>16</v>
      </c>
      <c r="H3" s="1" t="s">
        <v>42</v>
      </c>
    </row>
    <row r="4" spans="1:8" ht="14.25" customHeight="1" x14ac:dyDescent="0.2">
      <c r="A4" s="171" t="s">
        <v>32</v>
      </c>
      <c r="B4" s="171"/>
      <c r="C4" s="171"/>
      <c r="D4" s="171"/>
      <c r="E4" s="33" t="s">
        <v>8</v>
      </c>
      <c r="F4" s="22">
        <v>42856</v>
      </c>
      <c r="H4" s="1" t="s">
        <v>33</v>
      </c>
    </row>
    <row r="5" spans="1:8" ht="12.75" customHeight="1" x14ac:dyDescent="0.2">
      <c r="A5" s="119"/>
      <c r="B5" s="2"/>
      <c r="C5" s="2"/>
      <c r="D5" s="1"/>
      <c r="E5" s="33" t="s">
        <v>6</v>
      </c>
      <c r="F5" s="120" t="s">
        <v>36</v>
      </c>
      <c r="H5" s="1" t="s">
        <v>39</v>
      </c>
    </row>
    <row r="6" spans="1:8" ht="25.5" customHeight="1" x14ac:dyDescent="0.2">
      <c r="A6" s="121" t="s">
        <v>23</v>
      </c>
      <c r="B6" s="172" t="s">
        <v>34</v>
      </c>
      <c r="C6" s="173"/>
      <c r="D6" s="173"/>
      <c r="E6" s="33" t="s">
        <v>24</v>
      </c>
      <c r="F6" s="25" t="s">
        <v>37</v>
      </c>
      <c r="H6" s="1" t="s">
        <v>40</v>
      </c>
    </row>
    <row r="7" spans="1:8" ht="12.75" customHeight="1" x14ac:dyDescent="0.2">
      <c r="A7" s="121" t="s">
        <v>14</v>
      </c>
      <c r="B7" s="174" t="s">
        <v>651</v>
      </c>
      <c r="C7" s="174"/>
      <c r="D7" s="174"/>
      <c r="E7" s="33" t="s">
        <v>30</v>
      </c>
      <c r="F7" s="34" t="s">
        <v>38</v>
      </c>
    </row>
    <row r="8" spans="1:8" x14ac:dyDescent="0.2">
      <c r="A8" s="121" t="s">
        <v>17</v>
      </c>
      <c r="B8" s="6"/>
      <c r="C8" s="6"/>
      <c r="D8" s="5"/>
      <c r="E8" s="33"/>
      <c r="F8" s="8" t="s">
        <v>31</v>
      </c>
    </row>
    <row r="9" spans="1:8" ht="13.5" thickBot="1" x14ac:dyDescent="0.25">
      <c r="A9" s="121" t="s">
        <v>35</v>
      </c>
      <c r="B9" s="6"/>
      <c r="C9" s="16"/>
      <c r="D9" s="5"/>
      <c r="E9" s="33" t="s">
        <v>7</v>
      </c>
      <c r="F9" s="9" t="s">
        <v>0</v>
      </c>
      <c r="H9" s="1" t="s">
        <v>41</v>
      </c>
    </row>
    <row r="10" spans="1:8" ht="20.25" customHeight="1" thickBot="1" x14ac:dyDescent="0.3">
      <c r="A10" s="175" t="s">
        <v>21</v>
      </c>
      <c r="B10" s="175"/>
      <c r="C10" s="175"/>
      <c r="D10" s="175"/>
      <c r="E10" s="132"/>
      <c r="F10" s="11"/>
    </row>
    <row r="11" spans="1:8" ht="4.3499999999999996" customHeight="1" x14ac:dyDescent="0.2">
      <c r="A11" s="158" t="s">
        <v>4</v>
      </c>
      <c r="B11" s="161" t="s">
        <v>11</v>
      </c>
      <c r="C11" s="161" t="s">
        <v>25</v>
      </c>
      <c r="D11" s="164" t="s">
        <v>18</v>
      </c>
      <c r="E11" s="164" t="s">
        <v>12</v>
      </c>
      <c r="F11" s="167" t="s">
        <v>15</v>
      </c>
    </row>
    <row r="12" spans="1:8" ht="3.6" customHeight="1" x14ac:dyDescent="0.2">
      <c r="A12" s="159"/>
      <c r="B12" s="162"/>
      <c r="C12" s="162"/>
      <c r="D12" s="165"/>
      <c r="E12" s="165"/>
      <c r="F12" s="168"/>
    </row>
    <row r="13" spans="1:8" ht="3" customHeight="1" x14ac:dyDescent="0.2">
      <c r="A13" s="159"/>
      <c r="B13" s="162"/>
      <c r="C13" s="162"/>
      <c r="D13" s="165"/>
      <c r="E13" s="165"/>
      <c r="F13" s="168"/>
    </row>
    <row r="14" spans="1:8" ht="3" customHeight="1" x14ac:dyDescent="0.2">
      <c r="A14" s="159"/>
      <c r="B14" s="162"/>
      <c r="C14" s="162"/>
      <c r="D14" s="165"/>
      <c r="E14" s="165"/>
      <c r="F14" s="168"/>
    </row>
    <row r="15" spans="1:8" ht="3" customHeight="1" x14ac:dyDescent="0.2">
      <c r="A15" s="159"/>
      <c r="B15" s="162"/>
      <c r="C15" s="162"/>
      <c r="D15" s="165"/>
      <c r="E15" s="165"/>
      <c r="F15" s="168"/>
    </row>
    <row r="16" spans="1:8" ht="3" customHeight="1" x14ac:dyDescent="0.2">
      <c r="A16" s="159"/>
      <c r="B16" s="162"/>
      <c r="C16" s="162"/>
      <c r="D16" s="165"/>
      <c r="E16" s="165"/>
      <c r="F16" s="168"/>
    </row>
    <row r="17" spans="1:6" ht="23.45" customHeight="1" x14ac:dyDescent="0.2">
      <c r="A17" s="160"/>
      <c r="B17" s="163"/>
      <c r="C17" s="163"/>
      <c r="D17" s="166"/>
      <c r="E17" s="166"/>
      <c r="F17" s="169"/>
    </row>
    <row r="18" spans="1:6" ht="12.6" customHeight="1" thickBot="1" x14ac:dyDescent="0.25">
      <c r="A18" s="136">
        <v>1</v>
      </c>
      <c r="B18" s="18">
        <v>2</v>
      </c>
      <c r="C18" s="23">
        <v>3</v>
      </c>
      <c r="D18" s="19" t="s">
        <v>1</v>
      </c>
      <c r="E18" s="32" t="s">
        <v>2</v>
      </c>
      <c r="F18" s="20" t="s">
        <v>13</v>
      </c>
    </row>
    <row r="19" spans="1:6" x14ac:dyDescent="0.2">
      <c r="A19" s="143" t="s">
        <v>5</v>
      </c>
      <c r="B19" s="149" t="s">
        <v>10</v>
      </c>
      <c r="C19" s="150" t="s">
        <v>43</v>
      </c>
      <c r="D19" s="151">
        <v>498286700</v>
      </c>
      <c r="E19" s="152">
        <v>175229486.49000001</v>
      </c>
      <c r="F19" s="153">
        <f>IF(OR(D19="-",IF(E19="-",0,E19)&gt;=IF(D19="-",0,D19)),"-",IF(D19="-",0,D19)-IF(E19="-",0,E19))</f>
        <v>323057213.50999999</v>
      </c>
    </row>
    <row r="20" spans="1:6" x14ac:dyDescent="0.2">
      <c r="A20" s="144" t="s">
        <v>44</v>
      </c>
      <c r="B20" s="122"/>
      <c r="C20" s="123"/>
      <c r="D20" s="124"/>
      <c r="E20" s="124"/>
      <c r="F20" s="125"/>
    </row>
    <row r="21" spans="1:6" x14ac:dyDescent="0.2">
      <c r="A21" s="137" t="s">
        <v>45</v>
      </c>
      <c r="B21" s="61" t="s">
        <v>10</v>
      </c>
      <c r="C21" s="56" t="s">
        <v>46</v>
      </c>
      <c r="D21" s="57" t="s">
        <v>54</v>
      </c>
      <c r="E21" s="57">
        <v>73643814.310000002</v>
      </c>
      <c r="F21" s="59" t="str">
        <f t="shared" ref="F21:F84" si="0">IF(OR(D21="-",IF(E21="-",0,E21)&gt;=IF(D21="-",0,D21)),"-",IF(D21="-",0,D21)-IF(E21="-",0,E21))</f>
        <v>-</v>
      </c>
    </row>
    <row r="22" spans="1:6" x14ac:dyDescent="0.2">
      <c r="A22" s="137" t="s">
        <v>47</v>
      </c>
      <c r="B22" s="61" t="s">
        <v>10</v>
      </c>
      <c r="C22" s="56" t="s">
        <v>48</v>
      </c>
      <c r="D22" s="57" t="s">
        <v>54</v>
      </c>
      <c r="E22" s="57">
        <v>49408862.57</v>
      </c>
      <c r="F22" s="59" t="str">
        <f t="shared" si="0"/>
        <v>-</v>
      </c>
    </row>
    <row r="23" spans="1:6" x14ac:dyDescent="0.2">
      <c r="A23" s="145" t="s">
        <v>49</v>
      </c>
      <c r="B23" s="37" t="s">
        <v>10</v>
      </c>
      <c r="C23" s="52" t="s">
        <v>50</v>
      </c>
      <c r="D23" s="38" t="s">
        <v>54</v>
      </c>
      <c r="E23" s="38">
        <v>49408862.57</v>
      </c>
      <c r="F23" s="39" t="str">
        <f t="shared" si="0"/>
        <v>-</v>
      </c>
    </row>
    <row r="24" spans="1:6" ht="60.75" customHeight="1" x14ac:dyDescent="0.2">
      <c r="A24" s="145" t="s">
        <v>833</v>
      </c>
      <c r="B24" s="37" t="s">
        <v>10</v>
      </c>
      <c r="C24" s="52" t="s">
        <v>51</v>
      </c>
      <c r="D24" s="38" t="s">
        <v>54</v>
      </c>
      <c r="E24" s="38">
        <v>49374644.880000003</v>
      </c>
      <c r="F24" s="39" t="str">
        <f t="shared" si="0"/>
        <v>-</v>
      </c>
    </row>
    <row r="25" spans="1:6" ht="81.75" customHeight="1" x14ac:dyDescent="0.2">
      <c r="A25" s="146" t="s">
        <v>52</v>
      </c>
      <c r="B25" s="37" t="s">
        <v>10</v>
      </c>
      <c r="C25" s="52" t="s">
        <v>53</v>
      </c>
      <c r="D25" s="38" t="s">
        <v>54</v>
      </c>
      <c r="E25" s="38">
        <v>49205192.57</v>
      </c>
      <c r="F25" s="39" t="str">
        <f t="shared" si="0"/>
        <v>-</v>
      </c>
    </row>
    <row r="26" spans="1:6" ht="75" customHeight="1" x14ac:dyDescent="0.2">
      <c r="A26" s="146" t="s">
        <v>55</v>
      </c>
      <c r="B26" s="37" t="s">
        <v>10</v>
      </c>
      <c r="C26" s="52" t="s">
        <v>56</v>
      </c>
      <c r="D26" s="38" t="s">
        <v>54</v>
      </c>
      <c r="E26" s="38">
        <v>16811.45</v>
      </c>
      <c r="F26" s="39" t="str">
        <f t="shared" si="0"/>
        <v>-</v>
      </c>
    </row>
    <row r="27" spans="1:6" ht="86.25" customHeight="1" x14ac:dyDescent="0.2">
      <c r="A27" s="146" t="s">
        <v>57</v>
      </c>
      <c r="B27" s="37" t="s">
        <v>10</v>
      </c>
      <c r="C27" s="52" t="s">
        <v>58</v>
      </c>
      <c r="D27" s="38" t="s">
        <v>54</v>
      </c>
      <c r="E27" s="38">
        <v>152640.85999999999</v>
      </c>
      <c r="F27" s="39" t="str">
        <f t="shared" si="0"/>
        <v>-</v>
      </c>
    </row>
    <row r="28" spans="1:6" ht="97.5" customHeight="1" x14ac:dyDescent="0.2">
      <c r="A28" s="146" t="s">
        <v>59</v>
      </c>
      <c r="B28" s="37" t="s">
        <v>10</v>
      </c>
      <c r="C28" s="52" t="s">
        <v>60</v>
      </c>
      <c r="D28" s="38" t="s">
        <v>54</v>
      </c>
      <c r="E28" s="38">
        <v>30135.919999999998</v>
      </c>
      <c r="F28" s="39" t="str">
        <f t="shared" si="0"/>
        <v>-</v>
      </c>
    </row>
    <row r="29" spans="1:6" ht="135.75" customHeight="1" x14ac:dyDescent="0.2">
      <c r="A29" s="146" t="s">
        <v>61</v>
      </c>
      <c r="B29" s="37" t="s">
        <v>10</v>
      </c>
      <c r="C29" s="52" t="s">
        <v>62</v>
      </c>
      <c r="D29" s="38" t="s">
        <v>54</v>
      </c>
      <c r="E29" s="38">
        <v>28681.1</v>
      </c>
      <c r="F29" s="39" t="str">
        <f t="shared" si="0"/>
        <v>-</v>
      </c>
    </row>
    <row r="30" spans="1:6" ht="106.5" customHeight="1" x14ac:dyDescent="0.2">
      <c r="A30" s="146" t="s">
        <v>63</v>
      </c>
      <c r="B30" s="37" t="s">
        <v>10</v>
      </c>
      <c r="C30" s="52" t="s">
        <v>64</v>
      </c>
      <c r="D30" s="38" t="s">
        <v>54</v>
      </c>
      <c r="E30" s="38">
        <v>126.82</v>
      </c>
      <c r="F30" s="39" t="str">
        <f t="shared" si="0"/>
        <v>-</v>
      </c>
    </row>
    <row r="31" spans="1:6" ht="112.5" x14ac:dyDescent="0.2">
      <c r="A31" s="146" t="s">
        <v>65</v>
      </c>
      <c r="B31" s="37" t="s">
        <v>10</v>
      </c>
      <c r="C31" s="52" t="s">
        <v>66</v>
      </c>
      <c r="D31" s="38" t="s">
        <v>54</v>
      </c>
      <c r="E31" s="38">
        <v>1328</v>
      </c>
      <c r="F31" s="39" t="str">
        <f t="shared" si="0"/>
        <v>-</v>
      </c>
    </row>
    <row r="32" spans="1:6" ht="45" customHeight="1" x14ac:dyDescent="0.2">
      <c r="A32" s="145" t="s">
        <v>67</v>
      </c>
      <c r="B32" s="37" t="s">
        <v>10</v>
      </c>
      <c r="C32" s="52" t="s">
        <v>68</v>
      </c>
      <c r="D32" s="38" t="s">
        <v>54</v>
      </c>
      <c r="E32" s="38">
        <v>4081.77</v>
      </c>
      <c r="F32" s="39" t="str">
        <f t="shared" si="0"/>
        <v>-</v>
      </c>
    </row>
    <row r="33" spans="1:6" ht="77.25" customHeight="1" x14ac:dyDescent="0.2">
      <c r="A33" s="145" t="s">
        <v>69</v>
      </c>
      <c r="B33" s="37" t="s">
        <v>10</v>
      </c>
      <c r="C33" s="52" t="s">
        <v>70</v>
      </c>
      <c r="D33" s="38" t="s">
        <v>54</v>
      </c>
      <c r="E33" s="38">
        <v>175.3</v>
      </c>
      <c r="F33" s="39" t="str">
        <f t="shared" si="0"/>
        <v>-</v>
      </c>
    </row>
    <row r="34" spans="1:6" ht="51.75" customHeight="1" x14ac:dyDescent="0.2">
      <c r="A34" s="145" t="s">
        <v>71</v>
      </c>
      <c r="B34" s="37" t="s">
        <v>10</v>
      </c>
      <c r="C34" s="52" t="s">
        <v>72</v>
      </c>
      <c r="D34" s="38" t="s">
        <v>54</v>
      </c>
      <c r="E34" s="38">
        <v>73.400000000000006</v>
      </c>
      <c r="F34" s="39" t="str">
        <f t="shared" si="0"/>
        <v>-</v>
      </c>
    </row>
    <row r="35" spans="1:6" ht="75" customHeight="1" x14ac:dyDescent="0.2">
      <c r="A35" s="145" t="s">
        <v>73</v>
      </c>
      <c r="B35" s="37" t="s">
        <v>10</v>
      </c>
      <c r="C35" s="52" t="s">
        <v>74</v>
      </c>
      <c r="D35" s="38" t="s">
        <v>54</v>
      </c>
      <c r="E35" s="38">
        <v>3667.07</v>
      </c>
      <c r="F35" s="39" t="str">
        <f t="shared" si="0"/>
        <v>-</v>
      </c>
    </row>
    <row r="36" spans="1:6" ht="45" x14ac:dyDescent="0.2">
      <c r="A36" s="145" t="s">
        <v>75</v>
      </c>
      <c r="B36" s="37" t="s">
        <v>10</v>
      </c>
      <c r="C36" s="52" t="s">
        <v>76</v>
      </c>
      <c r="D36" s="38" t="s">
        <v>54</v>
      </c>
      <c r="E36" s="38">
        <v>166</v>
      </c>
      <c r="F36" s="39" t="str">
        <f t="shared" si="0"/>
        <v>-</v>
      </c>
    </row>
    <row r="37" spans="1:6" ht="33.75" x14ac:dyDescent="0.2">
      <c r="A37" s="137" t="s">
        <v>77</v>
      </c>
      <c r="B37" s="61" t="s">
        <v>10</v>
      </c>
      <c r="C37" s="56" t="s">
        <v>78</v>
      </c>
      <c r="D37" s="57" t="s">
        <v>54</v>
      </c>
      <c r="E37" s="57">
        <v>1677314.12</v>
      </c>
      <c r="F37" s="59" t="str">
        <f t="shared" si="0"/>
        <v>-</v>
      </c>
    </row>
    <row r="38" spans="1:6" ht="22.5" x14ac:dyDescent="0.2">
      <c r="A38" s="145" t="s">
        <v>79</v>
      </c>
      <c r="B38" s="37" t="s">
        <v>10</v>
      </c>
      <c r="C38" s="52" t="s">
        <v>80</v>
      </c>
      <c r="D38" s="38" t="s">
        <v>54</v>
      </c>
      <c r="E38" s="38">
        <v>1677314.12</v>
      </c>
      <c r="F38" s="39" t="str">
        <f t="shared" si="0"/>
        <v>-</v>
      </c>
    </row>
    <row r="39" spans="1:6" ht="63.75" customHeight="1" x14ac:dyDescent="0.2">
      <c r="A39" s="145" t="s">
        <v>81</v>
      </c>
      <c r="B39" s="37" t="s">
        <v>10</v>
      </c>
      <c r="C39" s="52" t="s">
        <v>82</v>
      </c>
      <c r="D39" s="38" t="s">
        <v>54</v>
      </c>
      <c r="E39" s="38">
        <v>646588.78</v>
      </c>
      <c r="F39" s="39" t="str">
        <f t="shared" si="0"/>
        <v>-</v>
      </c>
    </row>
    <row r="40" spans="1:6" ht="78.75" x14ac:dyDescent="0.2">
      <c r="A40" s="146" t="s">
        <v>83</v>
      </c>
      <c r="B40" s="37" t="s">
        <v>10</v>
      </c>
      <c r="C40" s="52" t="s">
        <v>84</v>
      </c>
      <c r="D40" s="38" t="s">
        <v>54</v>
      </c>
      <c r="E40" s="38">
        <v>6781.1</v>
      </c>
      <c r="F40" s="39" t="str">
        <f t="shared" si="0"/>
        <v>-</v>
      </c>
    </row>
    <row r="41" spans="1:6" ht="63.75" customHeight="1" x14ac:dyDescent="0.2">
      <c r="A41" s="145" t="s">
        <v>85</v>
      </c>
      <c r="B41" s="37" t="s">
        <v>10</v>
      </c>
      <c r="C41" s="52" t="s">
        <v>86</v>
      </c>
      <c r="D41" s="38" t="s">
        <v>54</v>
      </c>
      <c r="E41" s="38">
        <v>1147188.1000000001</v>
      </c>
      <c r="F41" s="39" t="str">
        <f t="shared" si="0"/>
        <v>-</v>
      </c>
    </row>
    <row r="42" spans="1:6" ht="62.25" customHeight="1" x14ac:dyDescent="0.2">
      <c r="A42" s="145" t="s">
        <v>87</v>
      </c>
      <c r="B42" s="37" t="s">
        <v>10</v>
      </c>
      <c r="C42" s="52" t="s">
        <v>88</v>
      </c>
      <c r="D42" s="38" t="s">
        <v>54</v>
      </c>
      <c r="E42" s="38">
        <v>-123243.86</v>
      </c>
      <c r="F42" s="39" t="str">
        <f t="shared" si="0"/>
        <v>-</v>
      </c>
    </row>
    <row r="43" spans="1:6" x14ac:dyDescent="0.2">
      <c r="A43" s="137" t="s">
        <v>89</v>
      </c>
      <c r="B43" s="61" t="s">
        <v>10</v>
      </c>
      <c r="C43" s="56" t="s">
        <v>90</v>
      </c>
      <c r="D43" s="57" t="s">
        <v>54</v>
      </c>
      <c r="E43" s="57">
        <v>4770846.63</v>
      </c>
      <c r="F43" s="59" t="str">
        <f t="shared" si="0"/>
        <v>-</v>
      </c>
    </row>
    <row r="44" spans="1:6" ht="35.25" customHeight="1" x14ac:dyDescent="0.2">
      <c r="A44" s="145" t="s">
        <v>91</v>
      </c>
      <c r="B44" s="37" t="s">
        <v>10</v>
      </c>
      <c r="C44" s="52" t="s">
        <v>92</v>
      </c>
      <c r="D44" s="38" t="s">
        <v>54</v>
      </c>
      <c r="E44" s="38">
        <v>763253</v>
      </c>
      <c r="F44" s="39" t="str">
        <f t="shared" si="0"/>
        <v>-</v>
      </c>
    </row>
    <row r="45" spans="1:6" ht="31.5" customHeight="1" x14ac:dyDescent="0.2">
      <c r="A45" s="145" t="s">
        <v>93</v>
      </c>
      <c r="B45" s="37" t="s">
        <v>10</v>
      </c>
      <c r="C45" s="52" t="s">
        <v>94</v>
      </c>
      <c r="D45" s="38" t="s">
        <v>54</v>
      </c>
      <c r="E45" s="38">
        <v>527439.1</v>
      </c>
      <c r="F45" s="39" t="str">
        <f t="shared" si="0"/>
        <v>-</v>
      </c>
    </row>
    <row r="46" spans="1:6" ht="29.25" customHeight="1" x14ac:dyDescent="0.2">
      <c r="A46" s="145" t="s">
        <v>93</v>
      </c>
      <c r="B46" s="37" t="s">
        <v>10</v>
      </c>
      <c r="C46" s="52" t="s">
        <v>95</v>
      </c>
      <c r="D46" s="38" t="s">
        <v>54</v>
      </c>
      <c r="E46" s="38">
        <v>526205.06999999995</v>
      </c>
      <c r="F46" s="39" t="str">
        <f t="shared" si="0"/>
        <v>-</v>
      </c>
    </row>
    <row r="47" spans="1:6" ht="39.75" customHeight="1" x14ac:dyDescent="0.2">
      <c r="A47" s="145" t="s">
        <v>96</v>
      </c>
      <c r="B47" s="37" t="s">
        <v>10</v>
      </c>
      <c r="C47" s="52" t="s">
        <v>97</v>
      </c>
      <c r="D47" s="38" t="s">
        <v>54</v>
      </c>
      <c r="E47" s="38">
        <v>1234.03</v>
      </c>
      <c r="F47" s="39" t="str">
        <f t="shared" si="0"/>
        <v>-</v>
      </c>
    </row>
    <row r="48" spans="1:6" ht="41.25" customHeight="1" x14ac:dyDescent="0.2">
      <c r="A48" s="145" t="s">
        <v>98</v>
      </c>
      <c r="B48" s="37" t="s">
        <v>10</v>
      </c>
      <c r="C48" s="52" t="s">
        <v>99</v>
      </c>
      <c r="D48" s="38" t="s">
        <v>54</v>
      </c>
      <c r="E48" s="38">
        <v>235813.9</v>
      </c>
      <c r="F48" s="39" t="str">
        <f t="shared" si="0"/>
        <v>-</v>
      </c>
    </row>
    <row r="49" spans="1:6" ht="56.25" x14ac:dyDescent="0.2">
      <c r="A49" s="145" t="s">
        <v>100</v>
      </c>
      <c r="B49" s="37" t="s">
        <v>10</v>
      </c>
      <c r="C49" s="52" t="s">
        <v>101</v>
      </c>
      <c r="D49" s="38" t="s">
        <v>54</v>
      </c>
      <c r="E49" s="38">
        <v>235813.9</v>
      </c>
      <c r="F49" s="39" t="str">
        <f t="shared" si="0"/>
        <v>-</v>
      </c>
    </row>
    <row r="50" spans="1:6" ht="22.5" x14ac:dyDescent="0.2">
      <c r="A50" s="145" t="s">
        <v>102</v>
      </c>
      <c r="B50" s="37" t="s">
        <v>10</v>
      </c>
      <c r="C50" s="52" t="s">
        <v>103</v>
      </c>
      <c r="D50" s="38" t="s">
        <v>54</v>
      </c>
      <c r="E50" s="38">
        <v>3990214.29</v>
      </c>
      <c r="F50" s="39" t="str">
        <f t="shared" si="0"/>
        <v>-</v>
      </c>
    </row>
    <row r="51" spans="1:6" ht="27" customHeight="1" x14ac:dyDescent="0.2">
      <c r="A51" s="145" t="s">
        <v>102</v>
      </c>
      <c r="B51" s="37" t="s">
        <v>10</v>
      </c>
      <c r="C51" s="52" t="s">
        <v>104</v>
      </c>
      <c r="D51" s="38" t="s">
        <v>54</v>
      </c>
      <c r="E51" s="38">
        <v>3980647.78</v>
      </c>
      <c r="F51" s="39" t="str">
        <f t="shared" si="0"/>
        <v>-</v>
      </c>
    </row>
    <row r="52" spans="1:6" ht="52.5" customHeight="1" x14ac:dyDescent="0.2">
      <c r="A52" s="145" t="s">
        <v>105</v>
      </c>
      <c r="B52" s="37" t="s">
        <v>10</v>
      </c>
      <c r="C52" s="52" t="s">
        <v>106</v>
      </c>
      <c r="D52" s="38" t="s">
        <v>54</v>
      </c>
      <c r="E52" s="38">
        <v>3959704.26</v>
      </c>
      <c r="F52" s="39" t="str">
        <f t="shared" si="0"/>
        <v>-</v>
      </c>
    </row>
    <row r="53" spans="1:6" ht="30" customHeight="1" x14ac:dyDescent="0.2">
      <c r="A53" s="145" t="s">
        <v>107</v>
      </c>
      <c r="B53" s="37" t="s">
        <v>10</v>
      </c>
      <c r="C53" s="52" t="s">
        <v>108</v>
      </c>
      <c r="D53" s="38" t="s">
        <v>54</v>
      </c>
      <c r="E53" s="38">
        <v>7013.14</v>
      </c>
      <c r="F53" s="39" t="str">
        <f t="shared" si="0"/>
        <v>-</v>
      </c>
    </row>
    <row r="54" spans="1:6" ht="51.75" customHeight="1" x14ac:dyDescent="0.2">
      <c r="A54" s="145" t="s">
        <v>109</v>
      </c>
      <c r="B54" s="37" t="s">
        <v>10</v>
      </c>
      <c r="C54" s="52" t="s">
        <v>110</v>
      </c>
      <c r="D54" s="38" t="s">
        <v>54</v>
      </c>
      <c r="E54" s="38">
        <v>13930.38</v>
      </c>
      <c r="F54" s="39" t="str">
        <f t="shared" si="0"/>
        <v>-</v>
      </c>
    </row>
    <row r="55" spans="1:6" ht="42.75" customHeight="1" x14ac:dyDescent="0.2">
      <c r="A55" s="145" t="s">
        <v>111</v>
      </c>
      <c r="B55" s="37" t="s">
        <v>10</v>
      </c>
      <c r="C55" s="52" t="s">
        <v>112</v>
      </c>
      <c r="D55" s="38" t="s">
        <v>54</v>
      </c>
      <c r="E55" s="38">
        <v>9566.51</v>
      </c>
      <c r="F55" s="39" t="str">
        <f t="shared" si="0"/>
        <v>-</v>
      </c>
    </row>
    <row r="56" spans="1:6" ht="68.25" customHeight="1" x14ac:dyDescent="0.2">
      <c r="A56" s="145" t="s">
        <v>113</v>
      </c>
      <c r="B56" s="37" t="s">
        <v>10</v>
      </c>
      <c r="C56" s="52" t="s">
        <v>114</v>
      </c>
      <c r="D56" s="38" t="s">
        <v>54</v>
      </c>
      <c r="E56" s="38">
        <v>3750.3</v>
      </c>
      <c r="F56" s="39" t="str">
        <f t="shared" si="0"/>
        <v>-</v>
      </c>
    </row>
    <row r="57" spans="1:6" ht="45" customHeight="1" x14ac:dyDescent="0.2">
      <c r="A57" s="145" t="s">
        <v>115</v>
      </c>
      <c r="B57" s="37" t="s">
        <v>10</v>
      </c>
      <c r="C57" s="52" t="s">
        <v>116</v>
      </c>
      <c r="D57" s="38" t="s">
        <v>54</v>
      </c>
      <c r="E57" s="38">
        <v>5350.32</v>
      </c>
      <c r="F57" s="39" t="str">
        <f t="shared" si="0"/>
        <v>-</v>
      </c>
    </row>
    <row r="58" spans="1:6" ht="62.25" customHeight="1" x14ac:dyDescent="0.2">
      <c r="A58" s="145" t="s">
        <v>117</v>
      </c>
      <c r="B58" s="37" t="s">
        <v>10</v>
      </c>
      <c r="C58" s="52" t="s">
        <v>118</v>
      </c>
      <c r="D58" s="38" t="s">
        <v>54</v>
      </c>
      <c r="E58" s="38">
        <v>465.89</v>
      </c>
      <c r="F58" s="39" t="str">
        <f t="shared" si="0"/>
        <v>-</v>
      </c>
    </row>
    <row r="59" spans="1:6" x14ac:dyDescent="0.2">
      <c r="A59" s="145" t="s">
        <v>119</v>
      </c>
      <c r="B59" s="37" t="s">
        <v>10</v>
      </c>
      <c r="C59" s="52" t="s">
        <v>120</v>
      </c>
      <c r="D59" s="38" t="s">
        <v>54</v>
      </c>
      <c r="E59" s="38">
        <v>39431.339999999997</v>
      </c>
      <c r="F59" s="39" t="str">
        <f t="shared" si="0"/>
        <v>-</v>
      </c>
    </row>
    <row r="60" spans="1:6" x14ac:dyDescent="0.2">
      <c r="A60" s="145" t="s">
        <v>119</v>
      </c>
      <c r="B60" s="37" t="s">
        <v>10</v>
      </c>
      <c r="C60" s="52" t="s">
        <v>121</v>
      </c>
      <c r="D60" s="38" t="s">
        <v>54</v>
      </c>
      <c r="E60" s="38">
        <v>39431.339999999997</v>
      </c>
      <c r="F60" s="39" t="str">
        <f t="shared" si="0"/>
        <v>-</v>
      </c>
    </row>
    <row r="61" spans="1:6" ht="45" x14ac:dyDescent="0.2">
      <c r="A61" s="145" t="s">
        <v>122</v>
      </c>
      <c r="B61" s="37" t="s">
        <v>10</v>
      </c>
      <c r="C61" s="52" t="s">
        <v>123</v>
      </c>
      <c r="D61" s="38" t="s">
        <v>54</v>
      </c>
      <c r="E61" s="38">
        <v>39424</v>
      </c>
      <c r="F61" s="39" t="str">
        <f t="shared" si="0"/>
        <v>-</v>
      </c>
    </row>
    <row r="62" spans="1:6" ht="29.25" customHeight="1" x14ac:dyDescent="0.2">
      <c r="A62" s="145" t="s">
        <v>124</v>
      </c>
      <c r="B62" s="37" t="s">
        <v>10</v>
      </c>
      <c r="C62" s="52" t="s">
        <v>125</v>
      </c>
      <c r="D62" s="38" t="s">
        <v>54</v>
      </c>
      <c r="E62" s="38">
        <v>7.34</v>
      </c>
      <c r="F62" s="39" t="str">
        <f t="shared" si="0"/>
        <v>-</v>
      </c>
    </row>
    <row r="63" spans="1:6" ht="32.25" customHeight="1" x14ac:dyDescent="0.2">
      <c r="A63" s="145" t="s">
        <v>126</v>
      </c>
      <c r="B63" s="37" t="s">
        <v>10</v>
      </c>
      <c r="C63" s="52" t="s">
        <v>127</v>
      </c>
      <c r="D63" s="38" t="s">
        <v>54</v>
      </c>
      <c r="E63" s="38">
        <v>-22052</v>
      </c>
      <c r="F63" s="39" t="str">
        <f t="shared" si="0"/>
        <v>-</v>
      </c>
    </row>
    <row r="64" spans="1:6" ht="40.5" customHeight="1" x14ac:dyDescent="0.2">
      <c r="A64" s="145" t="s">
        <v>128</v>
      </c>
      <c r="B64" s="37" t="s">
        <v>10</v>
      </c>
      <c r="C64" s="52" t="s">
        <v>129</v>
      </c>
      <c r="D64" s="38" t="s">
        <v>54</v>
      </c>
      <c r="E64" s="38">
        <v>-22052</v>
      </c>
      <c r="F64" s="39" t="str">
        <f t="shared" si="0"/>
        <v>-</v>
      </c>
    </row>
    <row r="65" spans="1:6" ht="65.25" customHeight="1" x14ac:dyDescent="0.2">
      <c r="A65" s="145" t="s">
        <v>130</v>
      </c>
      <c r="B65" s="37" t="s">
        <v>10</v>
      </c>
      <c r="C65" s="52" t="s">
        <v>131</v>
      </c>
      <c r="D65" s="38" t="s">
        <v>54</v>
      </c>
      <c r="E65" s="38">
        <v>-22052</v>
      </c>
      <c r="F65" s="39" t="str">
        <f t="shared" si="0"/>
        <v>-</v>
      </c>
    </row>
    <row r="66" spans="1:6" x14ac:dyDescent="0.2">
      <c r="A66" s="137" t="s">
        <v>132</v>
      </c>
      <c r="B66" s="61" t="s">
        <v>10</v>
      </c>
      <c r="C66" s="56" t="s">
        <v>133</v>
      </c>
      <c r="D66" s="57" t="s">
        <v>54</v>
      </c>
      <c r="E66" s="57">
        <v>383573.05</v>
      </c>
      <c r="F66" s="59" t="str">
        <f t="shared" si="0"/>
        <v>-</v>
      </c>
    </row>
    <row r="67" spans="1:6" x14ac:dyDescent="0.2">
      <c r="A67" s="145" t="s">
        <v>134</v>
      </c>
      <c r="B67" s="37" t="s">
        <v>10</v>
      </c>
      <c r="C67" s="52" t="s">
        <v>135</v>
      </c>
      <c r="D67" s="38" t="s">
        <v>54</v>
      </c>
      <c r="E67" s="38">
        <v>130576.73</v>
      </c>
      <c r="F67" s="39" t="str">
        <f t="shared" si="0"/>
        <v>-</v>
      </c>
    </row>
    <row r="68" spans="1:6" ht="42.75" customHeight="1" x14ac:dyDescent="0.2">
      <c r="A68" s="145" t="s">
        <v>136</v>
      </c>
      <c r="B68" s="37" t="s">
        <v>10</v>
      </c>
      <c r="C68" s="52" t="s">
        <v>137</v>
      </c>
      <c r="D68" s="38" t="s">
        <v>54</v>
      </c>
      <c r="E68" s="38">
        <v>130576.73</v>
      </c>
      <c r="F68" s="39" t="str">
        <f t="shared" si="0"/>
        <v>-</v>
      </c>
    </row>
    <row r="69" spans="1:6" ht="67.5" x14ac:dyDescent="0.2">
      <c r="A69" s="145" t="s">
        <v>138</v>
      </c>
      <c r="B69" s="37" t="s">
        <v>10</v>
      </c>
      <c r="C69" s="52" t="s">
        <v>139</v>
      </c>
      <c r="D69" s="38" t="s">
        <v>54</v>
      </c>
      <c r="E69" s="38">
        <v>117772.86</v>
      </c>
      <c r="F69" s="39" t="str">
        <f t="shared" si="0"/>
        <v>-</v>
      </c>
    </row>
    <row r="70" spans="1:6" ht="55.5" customHeight="1" x14ac:dyDescent="0.2">
      <c r="A70" s="145" t="s">
        <v>140</v>
      </c>
      <c r="B70" s="37" t="s">
        <v>10</v>
      </c>
      <c r="C70" s="52" t="s">
        <v>141</v>
      </c>
      <c r="D70" s="38" t="s">
        <v>54</v>
      </c>
      <c r="E70" s="38">
        <v>12777.21</v>
      </c>
      <c r="F70" s="39" t="str">
        <f t="shared" si="0"/>
        <v>-</v>
      </c>
    </row>
    <row r="71" spans="1:6" ht="49.5" customHeight="1" x14ac:dyDescent="0.2">
      <c r="A71" s="145" t="s">
        <v>142</v>
      </c>
      <c r="B71" s="37" t="s">
        <v>10</v>
      </c>
      <c r="C71" s="52" t="s">
        <v>143</v>
      </c>
      <c r="D71" s="38" t="s">
        <v>54</v>
      </c>
      <c r="E71" s="38">
        <v>26.66</v>
      </c>
      <c r="F71" s="39" t="str">
        <f t="shared" si="0"/>
        <v>-</v>
      </c>
    </row>
    <row r="72" spans="1:6" x14ac:dyDescent="0.2">
      <c r="A72" s="145" t="s">
        <v>144</v>
      </c>
      <c r="B72" s="37" t="s">
        <v>10</v>
      </c>
      <c r="C72" s="52" t="s">
        <v>145</v>
      </c>
      <c r="D72" s="38" t="s">
        <v>54</v>
      </c>
      <c r="E72" s="38">
        <v>252996.32</v>
      </c>
      <c r="F72" s="39" t="str">
        <f t="shared" si="0"/>
        <v>-</v>
      </c>
    </row>
    <row r="73" spans="1:6" x14ac:dyDescent="0.2">
      <c r="A73" s="145" t="s">
        <v>146</v>
      </c>
      <c r="B73" s="37" t="s">
        <v>10</v>
      </c>
      <c r="C73" s="52" t="s">
        <v>147</v>
      </c>
      <c r="D73" s="38" t="s">
        <v>54</v>
      </c>
      <c r="E73" s="38">
        <v>220416.14</v>
      </c>
      <c r="F73" s="39" t="str">
        <f t="shared" si="0"/>
        <v>-</v>
      </c>
    </row>
    <row r="74" spans="1:6" ht="29.25" customHeight="1" x14ac:dyDescent="0.2">
      <c r="A74" s="145" t="s">
        <v>148</v>
      </c>
      <c r="B74" s="37" t="s">
        <v>10</v>
      </c>
      <c r="C74" s="52" t="s">
        <v>149</v>
      </c>
      <c r="D74" s="38" t="s">
        <v>54</v>
      </c>
      <c r="E74" s="38">
        <v>220416.14</v>
      </c>
      <c r="F74" s="39" t="str">
        <f t="shared" si="0"/>
        <v>-</v>
      </c>
    </row>
    <row r="75" spans="1:6" x14ac:dyDescent="0.2">
      <c r="A75" s="145" t="s">
        <v>150</v>
      </c>
      <c r="B75" s="37" t="s">
        <v>10</v>
      </c>
      <c r="C75" s="52" t="s">
        <v>151</v>
      </c>
      <c r="D75" s="38" t="s">
        <v>54</v>
      </c>
      <c r="E75" s="38">
        <v>32580.18</v>
      </c>
      <c r="F75" s="39" t="str">
        <f t="shared" si="0"/>
        <v>-</v>
      </c>
    </row>
    <row r="76" spans="1:6" ht="33.75" x14ac:dyDescent="0.2">
      <c r="A76" s="145" t="s">
        <v>152</v>
      </c>
      <c r="B76" s="37" t="s">
        <v>10</v>
      </c>
      <c r="C76" s="52" t="s">
        <v>153</v>
      </c>
      <c r="D76" s="38" t="s">
        <v>54</v>
      </c>
      <c r="E76" s="38">
        <v>32580.18</v>
      </c>
      <c r="F76" s="39" t="str">
        <f t="shared" si="0"/>
        <v>-</v>
      </c>
    </row>
    <row r="77" spans="1:6" x14ac:dyDescent="0.2">
      <c r="A77" s="137" t="s">
        <v>154</v>
      </c>
      <c r="B77" s="61" t="s">
        <v>10</v>
      </c>
      <c r="C77" s="56" t="s">
        <v>155</v>
      </c>
      <c r="D77" s="57" t="s">
        <v>54</v>
      </c>
      <c r="E77" s="57">
        <v>637449.86</v>
      </c>
      <c r="F77" s="59" t="str">
        <f t="shared" si="0"/>
        <v>-</v>
      </c>
    </row>
    <row r="78" spans="1:6" ht="29.25" customHeight="1" x14ac:dyDescent="0.2">
      <c r="A78" s="145" t="s">
        <v>156</v>
      </c>
      <c r="B78" s="37" t="s">
        <v>10</v>
      </c>
      <c r="C78" s="52" t="s">
        <v>157</v>
      </c>
      <c r="D78" s="38" t="s">
        <v>54</v>
      </c>
      <c r="E78" s="38">
        <v>628249.86</v>
      </c>
      <c r="F78" s="39" t="str">
        <f t="shared" si="0"/>
        <v>-</v>
      </c>
    </row>
    <row r="79" spans="1:6" ht="40.5" customHeight="1" x14ac:dyDescent="0.2">
      <c r="A79" s="145" t="s">
        <v>158</v>
      </c>
      <c r="B79" s="37" t="s">
        <v>10</v>
      </c>
      <c r="C79" s="52" t="s">
        <v>159</v>
      </c>
      <c r="D79" s="38" t="s">
        <v>54</v>
      </c>
      <c r="E79" s="38">
        <v>628249.86</v>
      </c>
      <c r="F79" s="39" t="str">
        <f t="shared" si="0"/>
        <v>-</v>
      </c>
    </row>
    <row r="80" spans="1:6" ht="72.75" customHeight="1" x14ac:dyDescent="0.2">
      <c r="A80" s="146" t="s">
        <v>160</v>
      </c>
      <c r="B80" s="37" t="s">
        <v>10</v>
      </c>
      <c r="C80" s="52" t="s">
        <v>161</v>
      </c>
      <c r="D80" s="38" t="s">
        <v>54</v>
      </c>
      <c r="E80" s="38">
        <v>628249.86</v>
      </c>
      <c r="F80" s="39" t="str">
        <f t="shared" si="0"/>
        <v>-</v>
      </c>
    </row>
    <row r="81" spans="1:6" ht="41.25" customHeight="1" x14ac:dyDescent="0.2">
      <c r="A81" s="145" t="s">
        <v>162</v>
      </c>
      <c r="B81" s="37" t="s">
        <v>10</v>
      </c>
      <c r="C81" s="52" t="s">
        <v>163</v>
      </c>
      <c r="D81" s="38" t="s">
        <v>54</v>
      </c>
      <c r="E81" s="38">
        <v>9200</v>
      </c>
      <c r="F81" s="39" t="str">
        <f t="shared" si="0"/>
        <v>-</v>
      </c>
    </row>
    <row r="82" spans="1:6" ht="28.5" customHeight="1" x14ac:dyDescent="0.2">
      <c r="A82" s="145" t="s">
        <v>164</v>
      </c>
      <c r="B82" s="37" t="s">
        <v>10</v>
      </c>
      <c r="C82" s="52" t="s">
        <v>165</v>
      </c>
      <c r="D82" s="38" t="s">
        <v>54</v>
      </c>
      <c r="E82" s="38">
        <v>-10000</v>
      </c>
      <c r="F82" s="39" t="str">
        <f t="shared" si="0"/>
        <v>-</v>
      </c>
    </row>
    <row r="83" spans="1:6" ht="51.75" customHeight="1" x14ac:dyDescent="0.2">
      <c r="A83" s="145" t="s">
        <v>166</v>
      </c>
      <c r="B83" s="37" t="s">
        <v>10</v>
      </c>
      <c r="C83" s="52" t="s">
        <v>167</v>
      </c>
      <c r="D83" s="38" t="s">
        <v>54</v>
      </c>
      <c r="E83" s="38">
        <v>19200</v>
      </c>
      <c r="F83" s="39" t="str">
        <f t="shared" si="0"/>
        <v>-</v>
      </c>
    </row>
    <row r="84" spans="1:6" ht="73.5" customHeight="1" x14ac:dyDescent="0.2">
      <c r="A84" s="146" t="s">
        <v>168</v>
      </c>
      <c r="B84" s="37" t="s">
        <v>10</v>
      </c>
      <c r="C84" s="52" t="s">
        <v>169</v>
      </c>
      <c r="D84" s="38" t="s">
        <v>54</v>
      </c>
      <c r="E84" s="38">
        <v>19200</v>
      </c>
      <c r="F84" s="39" t="str">
        <f t="shared" si="0"/>
        <v>-</v>
      </c>
    </row>
    <row r="85" spans="1:6" ht="43.5" customHeight="1" x14ac:dyDescent="0.2">
      <c r="A85" s="137" t="s">
        <v>170</v>
      </c>
      <c r="B85" s="61" t="s">
        <v>10</v>
      </c>
      <c r="C85" s="56" t="s">
        <v>171</v>
      </c>
      <c r="D85" s="57" t="s">
        <v>54</v>
      </c>
      <c r="E85" s="57">
        <v>12246996.130000001</v>
      </c>
      <c r="F85" s="59" t="str">
        <f t="shared" ref="F85:F148" si="1">IF(OR(D85="-",IF(E85="-",0,E85)&gt;=IF(D85="-",0,D85)),"-",IF(D85="-",0,D85)-IF(E85="-",0,E85))</f>
        <v>-</v>
      </c>
    </row>
    <row r="86" spans="1:6" ht="76.5" customHeight="1" x14ac:dyDescent="0.2">
      <c r="A86" s="146" t="s">
        <v>172</v>
      </c>
      <c r="B86" s="37" t="s">
        <v>10</v>
      </c>
      <c r="C86" s="52" t="s">
        <v>173</v>
      </c>
      <c r="D86" s="38" t="s">
        <v>54</v>
      </c>
      <c r="E86" s="38">
        <v>11728738.289999999</v>
      </c>
      <c r="F86" s="39" t="str">
        <f t="shared" si="1"/>
        <v>-</v>
      </c>
    </row>
    <row r="87" spans="1:6" ht="63.75" customHeight="1" x14ac:dyDescent="0.2">
      <c r="A87" s="145" t="s">
        <v>174</v>
      </c>
      <c r="B87" s="37" t="s">
        <v>10</v>
      </c>
      <c r="C87" s="52" t="s">
        <v>175</v>
      </c>
      <c r="D87" s="38" t="s">
        <v>54</v>
      </c>
      <c r="E87" s="38">
        <v>1077946.22</v>
      </c>
      <c r="F87" s="39" t="str">
        <f t="shared" si="1"/>
        <v>-</v>
      </c>
    </row>
    <row r="88" spans="1:6" ht="67.5" x14ac:dyDescent="0.2">
      <c r="A88" s="146" t="s">
        <v>176</v>
      </c>
      <c r="B88" s="37" t="s">
        <v>10</v>
      </c>
      <c r="C88" s="52" t="s">
        <v>177</v>
      </c>
      <c r="D88" s="38" t="s">
        <v>54</v>
      </c>
      <c r="E88" s="38">
        <v>1077946.22</v>
      </c>
      <c r="F88" s="39" t="str">
        <f t="shared" si="1"/>
        <v>-</v>
      </c>
    </row>
    <row r="89" spans="1:6" ht="72.75" customHeight="1" x14ac:dyDescent="0.2">
      <c r="A89" s="146" t="s">
        <v>178</v>
      </c>
      <c r="B89" s="37" t="s">
        <v>10</v>
      </c>
      <c r="C89" s="52" t="s">
        <v>179</v>
      </c>
      <c r="D89" s="38" t="s">
        <v>54</v>
      </c>
      <c r="E89" s="38">
        <v>23962.98</v>
      </c>
      <c r="F89" s="39" t="str">
        <f t="shared" si="1"/>
        <v>-</v>
      </c>
    </row>
    <row r="90" spans="1:6" ht="63.75" customHeight="1" x14ac:dyDescent="0.2">
      <c r="A90" s="145" t="s">
        <v>180</v>
      </c>
      <c r="B90" s="37" t="s">
        <v>10</v>
      </c>
      <c r="C90" s="52" t="s">
        <v>181</v>
      </c>
      <c r="D90" s="38" t="s">
        <v>54</v>
      </c>
      <c r="E90" s="38">
        <v>23962.98</v>
      </c>
      <c r="F90" s="39" t="str">
        <f t="shared" si="1"/>
        <v>-</v>
      </c>
    </row>
    <row r="91" spans="1:6" ht="41.25" customHeight="1" x14ac:dyDescent="0.2">
      <c r="A91" s="145" t="s">
        <v>182</v>
      </c>
      <c r="B91" s="37" t="s">
        <v>10</v>
      </c>
      <c r="C91" s="52" t="s">
        <v>183</v>
      </c>
      <c r="D91" s="38" t="s">
        <v>54</v>
      </c>
      <c r="E91" s="38">
        <v>10626829.09</v>
      </c>
      <c r="F91" s="39" t="str">
        <f t="shared" si="1"/>
        <v>-</v>
      </c>
    </row>
    <row r="92" spans="1:6" ht="33.75" x14ac:dyDescent="0.2">
      <c r="A92" s="145" t="s">
        <v>184</v>
      </c>
      <c r="B92" s="37" t="s">
        <v>10</v>
      </c>
      <c r="C92" s="52" t="s">
        <v>185</v>
      </c>
      <c r="D92" s="38" t="s">
        <v>54</v>
      </c>
      <c r="E92" s="38">
        <v>10626829.09</v>
      </c>
      <c r="F92" s="39" t="str">
        <f t="shared" si="1"/>
        <v>-</v>
      </c>
    </row>
    <row r="93" spans="1:6" ht="30.75" customHeight="1" x14ac:dyDescent="0.2">
      <c r="A93" s="145" t="s">
        <v>186</v>
      </c>
      <c r="B93" s="37" t="s">
        <v>10</v>
      </c>
      <c r="C93" s="52" t="s">
        <v>187</v>
      </c>
      <c r="D93" s="38" t="s">
        <v>54</v>
      </c>
      <c r="E93" s="38">
        <v>116063</v>
      </c>
      <c r="F93" s="39" t="str">
        <f t="shared" si="1"/>
        <v>-</v>
      </c>
    </row>
    <row r="94" spans="1:6" ht="44.25" customHeight="1" x14ac:dyDescent="0.2">
      <c r="A94" s="145" t="s">
        <v>188</v>
      </c>
      <c r="B94" s="37" t="s">
        <v>10</v>
      </c>
      <c r="C94" s="52" t="s">
        <v>189</v>
      </c>
      <c r="D94" s="38" t="s">
        <v>54</v>
      </c>
      <c r="E94" s="38">
        <v>116063</v>
      </c>
      <c r="F94" s="39" t="str">
        <f t="shared" si="1"/>
        <v>-</v>
      </c>
    </row>
    <row r="95" spans="1:6" ht="52.5" customHeight="1" x14ac:dyDescent="0.2">
      <c r="A95" s="145" t="s">
        <v>190</v>
      </c>
      <c r="B95" s="37" t="s">
        <v>10</v>
      </c>
      <c r="C95" s="52" t="s">
        <v>191</v>
      </c>
      <c r="D95" s="38" t="s">
        <v>54</v>
      </c>
      <c r="E95" s="38">
        <v>116063</v>
      </c>
      <c r="F95" s="39" t="str">
        <f t="shared" si="1"/>
        <v>-</v>
      </c>
    </row>
    <row r="96" spans="1:6" ht="73.5" customHeight="1" x14ac:dyDescent="0.2">
      <c r="A96" s="146" t="s">
        <v>192</v>
      </c>
      <c r="B96" s="37" t="s">
        <v>10</v>
      </c>
      <c r="C96" s="52" t="s">
        <v>193</v>
      </c>
      <c r="D96" s="38" t="s">
        <v>54</v>
      </c>
      <c r="E96" s="38">
        <v>402194.84</v>
      </c>
      <c r="F96" s="39" t="str">
        <f t="shared" si="1"/>
        <v>-</v>
      </c>
    </row>
    <row r="97" spans="1:6" ht="76.5" customHeight="1" x14ac:dyDescent="0.2">
      <c r="A97" s="146" t="s">
        <v>194</v>
      </c>
      <c r="B97" s="37" t="s">
        <v>10</v>
      </c>
      <c r="C97" s="52" t="s">
        <v>195</v>
      </c>
      <c r="D97" s="38" t="s">
        <v>54</v>
      </c>
      <c r="E97" s="38">
        <v>402194.84</v>
      </c>
      <c r="F97" s="39" t="str">
        <f t="shared" si="1"/>
        <v>-</v>
      </c>
    </row>
    <row r="98" spans="1:6" ht="78.75" customHeight="1" x14ac:dyDescent="0.2">
      <c r="A98" s="145" t="s">
        <v>196</v>
      </c>
      <c r="B98" s="37" t="s">
        <v>10</v>
      </c>
      <c r="C98" s="52" t="s">
        <v>197</v>
      </c>
      <c r="D98" s="38" t="s">
        <v>54</v>
      </c>
      <c r="E98" s="38">
        <v>402194.84</v>
      </c>
      <c r="F98" s="39" t="str">
        <f t="shared" si="1"/>
        <v>-</v>
      </c>
    </row>
    <row r="99" spans="1:6" ht="22.5" x14ac:dyDescent="0.2">
      <c r="A99" s="137" t="s">
        <v>198</v>
      </c>
      <c r="B99" s="61" t="s">
        <v>10</v>
      </c>
      <c r="C99" s="56" t="s">
        <v>199</v>
      </c>
      <c r="D99" s="57" t="s">
        <v>54</v>
      </c>
      <c r="E99" s="57">
        <v>3191321.45</v>
      </c>
      <c r="F99" s="59" t="str">
        <f t="shared" si="1"/>
        <v>-</v>
      </c>
    </row>
    <row r="100" spans="1:6" x14ac:dyDescent="0.2">
      <c r="A100" s="145" t="s">
        <v>200</v>
      </c>
      <c r="B100" s="37" t="s">
        <v>10</v>
      </c>
      <c r="C100" s="52" t="s">
        <v>201</v>
      </c>
      <c r="D100" s="38" t="s">
        <v>54</v>
      </c>
      <c r="E100" s="38">
        <v>3191321.45</v>
      </c>
      <c r="F100" s="39" t="str">
        <f t="shared" si="1"/>
        <v>-</v>
      </c>
    </row>
    <row r="101" spans="1:6" ht="22.5" x14ac:dyDescent="0.2">
      <c r="A101" s="145" t="s">
        <v>202</v>
      </c>
      <c r="B101" s="37" t="s">
        <v>10</v>
      </c>
      <c r="C101" s="52" t="s">
        <v>203</v>
      </c>
      <c r="D101" s="38" t="s">
        <v>54</v>
      </c>
      <c r="E101" s="38">
        <v>358130.54</v>
      </c>
      <c r="F101" s="39" t="str">
        <f t="shared" si="1"/>
        <v>-</v>
      </c>
    </row>
    <row r="102" spans="1:6" ht="78.75" x14ac:dyDescent="0.2">
      <c r="A102" s="145" t="s">
        <v>835</v>
      </c>
      <c r="B102" s="37" t="s">
        <v>10</v>
      </c>
      <c r="C102" s="52" t="s">
        <v>204</v>
      </c>
      <c r="D102" s="38" t="s">
        <v>54</v>
      </c>
      <c r="E102" s="38">
        <v>358130.54</v>
      </c>
      <c r="F102" s="39" t="str">
        <f t="shared" si="1"/>
        <v>-</v>
      </c>
    </row>
    <row r="103" spans="1:6" ht="32.25" customHeight="1" x14ac:dyDescent="0.2">
      <c r="A103" s="145" t="s">
        <v>205</v>
      </c>
      <c r="B103" s="37" t="s">
        <v>10</v>
      </c>
      <c r="C103" s="52" t="s">
        <v>206</v>
      </c>
      <c r="D103" s="38" t="s">
        <v>54</v>
      </c>
      <c r="E103" s="38">
        <v>23669.29</v>
      </c>
      <c r="F103" s="39" t="str">
        <f t="shared" si="1"/>
        <v>-</v>
      </c>
    </row>
    <row r="104" spans="1:6" ht="49.5" customHeight="1" x14ac:dyDescent="0.2">
      <c r="A104" s="145" t="s">
        <v>207</v>
      </c>
      <c r="B104" s="37" t="s">
        <v>10</v>
      </c>
      <c r="C104" s="52" t="s">
        <v>208</v>
      </c>
      <c r="D104" s="38" t="s">
        <v>54</v>
      </c>
      <c r="E104" s="38">
        <v>23669.29</v>
      </c>
      <c r="F104" s="39" t="str">
        <f t="shared" si="1"/>
        <v>-</v>
      </c>
    </row>
    <row r="105" spans="1:6" ht="22.5" x14ac:dyDescent="0.2">
      <c r="A105" s="145" t="s">
        <v>209</v>
      </c>
      <c r="B105" s="37" t="s">
        <v>10</v>
      </c>
      <c r="C105" s="52" t="s">
        <v>210</v>
      </c>
      <c r="D105" s="38" t="s">
        <v>54</v>
      </c>
      <c r="E105" s="38">
        <v>135981.06</v>
      </c>
      <c r="F105" s="39" t="str">
        <f t="shared" si="1"/>
        <v>-</v>
      </c>
    </row>
    <row r="106" spans="1:6" ht="51" customHeight="1" x14ac:dyDescent="0.2">
      <c r="A106" s="145" t="s">
        <v>211</v>
      </c>
      <c r="B106" s="37" t="s">
        <v>10</v>
      </c>
      <c r="C106" s="52" t="s">
        <v>212</v>
      </c>
      <c r="D106" s="38" t="s">
        <v>54</v>
      </c>
      <c r="E106" s="38">
        <v>135981.06</v>
      </c>
      <c r="F106" s="39" t="str">
        <f t="shared" si="1"/>
        <v>-</v>
      </c>
    </row>
    <row r="107" spans="1:6" ht="42" customHeight="1" x14ac:dyDescent="0.2">
      <c r="A107" s="145" t="s">
        <v>213</v>
      </c>
      <c r="B107" s="37" t="s">
        <v>10</v>
      </c>
      <c r="C107" s="52" t="s">
        <v>214</v>
      </c>
      <c r="D107" s="38" t="s">
        <v>54</v>
      </c>
      <c r="E107" s="38">
        <v>2673540.56</v>
      </c>
      <c r="F107" s="39" t="str">
        <f t="shared" si="1"/>
        <v>-</v>
      </c>
    </row>
    <row r="108" spans="1:6" ht="67.5" x14ac:dyDescent="0.2">
      <c r="A108" s="146" t="s">
        <v>215</v>
      </c>
      <c r="B108" s="37" t="s">
        <v>10</v>
      </c>
      <c r="C108" s="52" t="s">
        <v>216</v>
      </c>
      <c r="D108" s="38" t="s">
        <v>54</v>
      </c>
      <c r="E108" s="38">
        <v>2673540.56</v>
      </c>
      <c r="F108" s="39" t="str">
        <f t="shared" si="1"/>
        <v>-</v>
      </c>
    </row>
    <row r="109" spans="1:6" ht="22.5" x14ac:dyDescent="0.2">
      <c r="A109" s="137" t="s">
        <v>217</v>
      </c>
      <c r="B109" s="61" t="s">
        <v>10</v>
      </c>
      <c r="C109" s="56" t="s">
        <v>653</v>
      </c>
      <c r="D109" s="57" t="s">
        <v>54</v>
      </c>
      <c r="E109" s="57">
        <v>102850.23</v>
      </c>
      <c r="F109" s="59" t="str">
        <f t="shared" si="1"/>
        <v>-</v>
      </c>
    </row>
    <row r="110" spans="1:6" x14ac:dyDescent="0.2">
      <c r="A110" s="145" t="s">
        <v>218</v>
      </c>
      <c r="B110" s="37" t="s">
        <v>10</v>
      </c>
      <c r="C110" s="52" t="s">
        <v>654</v>
      </c>
      <c r="D110" s="38" t="s">
        <v>54</v>
      </c>
      <c r="E110" s="38">
        <v>2030</v>
      </c>
      <c r="F110" s="39" t="str">
        <f t="shared" si="1"/>
        <v>-</v>
      </c>
    </row>
    <row r="111" spans="1:6" x14ac:dyDescent="0.2">
      <c r="A111" s="145" t="s">
        <v>219</v>
      </c>
      <c r="B111" s="37" t="s">
        <v>10</v>
      </c>
      <c r="C111" s="52" t="s">
        <v>655</v>
      </c>
      <c r="D111" s="38" t="s">
        <v>54</v>
      </c>
      <c r="E111" s="38">
        <v>2030</v>
      </c>
      <c r="F111" s="39" t="str">
        <f t="shared" si="1"/>
        <v>-</v>
      </c>
    </row>
    <row r="112" spans="1:6" ht="22.5" x14ac:dyDescent="0.2">
      <c r="A112" s="145" t="s">
        <v>220</v>
      </c>
      <c r="B112" s="37" t="s">
        <v>10</v>
      </c>
      <c r="C112" s="52" t="s">
        <v>221</v>
      </c>
      <c r="D112" s="38" t="s">
        <v>54</v>
      </c>
      <c r="E112" s="38">
        <v>2030</v>
      </c>
      <c r="F112" s="39" t="str">
        <f t="shared" si="1"/>
        <v>-</v>
      </c>
    </row>
    <row r="113" spans="1:6" ht="22.5" x14ac:dyDescent="0.2">
      <c r="A113" s="145" t="s">
        <v>220</v>
      </c>
      <c r="B113" s="37" t="s">
        <v>10</v>
      </c>
      <c r="C113" s="52" t="s">
        <v>221</v>
      </c>
      <c r="D113" s="38" t="s">
        <v>54</v>
      </c>
      <c r="E113" s="38">
        <v>2030</v>
      </c>
      <c r="F113" s="39" t="str">
        <f t="shared" si="1"/>
        <v>-</v>
      </c>
    </row>
    <row r="114" spans="1:6" x14ac:dyDescent="0.2">
      <c r="A114" s="145" t="s">
        <v>222</v>
      </c>
      <c r="B114" s="37" t="s">
        <v>10</v>
      </c>
      <c r="C114" s="52" t="s">
        <v>223</v>
      </c>
      <c r="D114" s="38" t="s">
        <v>54</v>
      </c>
      <c r="E114" s="38">
        <v>100820.23</v>
      </c>
      <c r="F114" s="39" t="str">
        <f t="shared" si="1"/>
        <v>-</v>
      </c>
    </row>
    <row r="115" spans="1:6" x14ac:dyDescent="0.2">
      <c r="A115" s="145" t="s">
        <v>224</v>
      </c>
      <c r="B115" s="37" t="s">
        <v>10</v>
      </c>
      <c r="C115" s="52" t="s">
        <v>225</v>
      </c>
      <c r="D115" s="38" t="s">
        <v>54</v>
      </c>
      <c r="E115" s="38">
        <v>100820.23</v>
      </c>
      <c r="F115" s="39" t="str">
        <f t="shared" si="1"/>
        <v>-</v>
      </c>
    </row>
    <row r="116" spans="1:6" ht="22.5" x14ac:dyDescent="0.2">
      <c r="A116" s="145" t="s">
        <v>226</v>
      </c>
      <c r="B116" s="37" t="s">
        <v>10</v>
      </c>
      <c r="C116" s="52" t="s">
        <v>227</v>
      </c>
      <c r="D116" s="38" t="s">
        <v>54</v>
      </c>
      <c r="E116" s="38">
        <v>100820.23</v>
      </c>
      <c r="F116" s="39" t="str">
        <f t="shared" si="1"/>
        <v>-</v>
      </c>
    </row>
    <row r="117" spans="1:6" ht="22.5" x14ac:dyDescent="0.2">
      <c r="A117" s="137" t="s">
        <v>228</v>
      </c>
      <c r="B117" s="61" t="s">
        <v>10</v>
      </c>
      <c r="C117" s="56" t="s">
        <v>229</v>
      </c>
      <c r="D117" s="57" t="s">
        <v>54</v>
      </c>
      <c r="E117" s="57">
        <v>266382.59000000003</v>
      </c>
      <c r="F117" s="59" t="str">
        <f t="shared" si="1"/>
        <v>-</v>
      </c>
    </row>
    <row r="118" spans="1:6" ht="74.25" customHeight="1" x14ac:dyDescent="0.2">
      <c r="A118" s="146" t="s">
        <v>230</v>
      </c>
      <c r="B118" s="37" t="s">
        <v>10</v>
      </c>
      <c r="C118" s="52" t="s">
        <v>231</v>
      </c>
      <c r="D118" s="38" t="s">
        <v>54</v>
      </c>
      <c r="E118" s="38">
        <v>218210.38</v>
      </c>
      <c r="F118" s="39" t="str">
        <f t="shared" si="1"/>
        <v>-</v>
      </c>
    </row>
    <row r="119" spans="1:6" ht="83.25" customHeight="1" x14ac:dyDescent="0.2">
      <c r="A119" s="146" t="s">
        <v>232</v>
      </c>
      <c r="B119" s="37" t="s">
        <v>10</v>
      </c>
      <c r="C119" s="52" t="s">
        <v>233</v>
      </c>
      <c r="D119" s="38" t="s">
        <v>54</v>
      </c>
      <c r="E119" s="38">
        <v>218210.38</v>
      </c>
      <c r="F119" s="39" t="str">
        <f t="shared" si="1"/>
        <v>-</v>
      </c>
    </row>
    <row r="120" spans="1:6" ht="72.75" customHeight="1" x14ac:dyDescent="0.2">
      <c r="A120" s="146" t="s">
        <v>234</v>
      </c>
      <c r="B120" s="37" t="s">
        <v>10</v>
      </c>
      <c r="C120" s="52" t="s">
        <v>235</v>
      </c>
      <c r="D120" s="38" t="s">
        <v>54</v>
      </c>
      <c r="E120" s="38">
        <v>218210.38</v>
      </c>
      <c r="F120" s="39" t="str">
        <f t="shared" si="1"/>
        <v>-</v>
      </c>
    </row>
    <row r="121" spans="1:6" ht="28.5" customHeight="1" x14ac:dyDescent="0.2">
      <c r="A121" s="145" t="s">
        <v>236</v>
      </c>
      <c r="B121" s="37" t="s">
        <v>10</v>
      </c>
      <c r="C121" s="52" t="s">
        <v>237</v>
      </c>
      <c r="D121" s="38" t="s">
        <v>54</v>
      </c>
      <c r="E121" s="38">
        <v>48172.21</v>
      </c>
      <c r="F121" s="39" t="str">
        <f t="shared" si="1"/>
        <v>-</v>
      </c>
    </row>
    <row r="122" spans="1:6" ht="30" customHeight="1" x14ac:dyDescent="0.2">
      <c r="A122" s="145" t="s">
        <v>238</v>
      </c>
      <c r="B122" s="37" t="s">
        <v>10</v>
      </c>
      <c r="C122" s="52" t="s">
        <v>239</v>
      </c>
      <c r="D122" s="38" t="s">
        <v>54</v>
      </c>
      <c r="E122" s="38">
        <v>48172.21</v>
      </c>
      <c r="F122" s="39" t="str">
        <f t="shared" si="1"/>
        <v>-</v>
      </c>
    </row>
    <row r="123" spans="1:6" ht="39" customHeight="1" x14ac:dyDescent="0.2">
      <c r="A123" s="145" t="s">
        <v>240</v>
      </c>
      <c r="B123" s="37" t="s">
        <v>10</v>
      </c>
      <c r="C123" s="52" t="s">
        <v>241</v>
      </c>
      <c r="D123" s="38" t="s">
        <v>54</v>
      </c>
      <c r="E123" s="38">
        <v>48172.21</v>
      </c>
      <c r="F123" s="39" t="str">
        <f t="shared" si="1"/>
        <v>-</v>
      </c>
    </row>
    <row r="124" spans="1:6" x14ac:dyDescent="0.2">
      <c r="A124" s="137" t="s">
        <v>242</v>
      </c>
      <c r="B124" s="61" t="s">
        <v>10</v>
      </c>
      <c r="C124" s="56" t="s">
        <v>243</v>
      </c>
      <c r="D124" s="57" t="s">
        <v>54</v>
      </c>
      <c r="E124" s="57">
        <v>3650</v>
      </c>
      <c r="F124" s="59" t="str">
        <f t="shared" si="1"/>
        <v>-</v>
      </c>
    </row>
    <row r="125" spans="1:6" ht="33.75" x14ac:dyDescent="0.2">
      <c r="A125" s="145" t="s">
        <v>244</v>
      </c>
      <c r="B125" s="37" t="s">
        <v>10</v>
      </c>
      <c r="C125" s="52" t="s">
        <v>245</v>
      </c>
      <c r="D125" s="38" t="s">
        <v>54</v>
      </c>
      <c r="E125" s="38">
        <v>3650</v>
      </c>
      <c r="F125" s="39" t="str">
        <f t="shared" si="1"/>
        <v>-</v>
      </c>
    </row>
    <row r="126" spans="1:6" ht="33.75" x14ac:dyDescent="0.2">
      <c r="A126" s="145" t="s">
        <v>246</v>
      </c>
      <c r="B126" s="37" t="s">
        <v>10</v>
      </c>
      <c r="C126" s="52" t="s">
        <v>247</v>
      </c>
      <c r="D126" s="38" t="s">
        <v>54</v>
      </c>
      <c r="E126" s="38">
        <v>3650</v>
      </c>
      <c r="F126" s="39" t="str">
        <f t="shared" si="1"/>
        <v>-</v>
      </c>
    </row>
    <row r="127" spans="1:6" x14ac:dyDescent="0.2">
      <c r="A127" s="137" t="s">
        <v>248</v>
      </c>
      <c r="B127" s="61" t="s">
        <v>10</v>
      </c>
      <c r="C127" s="56" t="s">
        <v>249</v>
      </c>
      <c r="D127" s="57" t="s">
        <v>54</v>
      </c>
      <c r="E127" s="57">
        <v>948255.19</v>
      </c>
      <c r="F127" s="59" t="str">
        <f t="shared" si="1"/>
        <v>-</v>
      </c>
    </row>
    <row r="128" spans="1:6" ht="26.25" customHeight="1" x14ac:dyDescent="0.2">
      <c r="A128" s="145" t="s">
        <v>250</v>
      </c>
      <c r="B128" s="37" t="s">
        <v>10</v>
      </c>
      <c r="C128" s="52" t="s">
        <v>251</v>
      </c>
      <c r="D128" s="38" t="s">
        <v>54</v>
      </c>
      <c r="E128" s="38">
        <v>13321.48</v>
      </c>
      <c r="F128" s="39" t="str">
        <f t="shared" si="1"/>
        <v>-</v>
      </c>
    </row>
    <row r="129" spans="1:6" ht="68.25" customHeight="1" x14ac:dyDescent="0.2">
      <c r="A129" s="145" t="s">
        <v>834</v>
      </c>
      <c r="B129" s="37" t="s">
        <v>10</v>
      </c>
      <c r="C129" s="52" t="s">
        <v>252</v>
      </c>
      <c r="D129" s="38" t="s">
        <v>54</v>
      </c>
      <c r="E129" s="38">
        <v>13121.48</v>
      </c>
      <c r="F129" s="39" t="str">
        <f t="shared" si="1"/>
        <v>-</v>
      </c>
    </row>
    <row r="130" spans="1:6" ht="66.75" customHeight="1" x14ac:dyDescent="0.2">
      <c r="A130" s="145" t="s">
        <v>834</v>
      </c>
      <c r="B130" s="37" t="s">
        <v>10</v>
      </c>
      <c r="C130" s="52" t="s">
        <v>253</v>
      </c>
      <c r="D130" s="38" t="s">
        <v>54</v>
      </c>
      <c r="E130" s="38">
        <v>13121.48</v>
      </c>
      <c r="F130" s="39" t="str">
        <f t="shared" si="1"/>
        <v>-</v>
      </c>
    </row>
    <row r="131" spans="1:6" ht="50.25" customHeight="1" x14ac:dyDescent="0.2">
      <c r="A131" s="145" t="s">
        <v>254</v>
      </c>
      <c r="B131" s="37" t="s">
        <v>10</v>
      </c>
      <c r="C131" s="52" t="s">
        <v>255</v>
      </c>
      <c r="D131" s="38" t="s">
        <v>54</v>
      </c>
      <c r="E131" s="38">
        <v>200</v>
      </c>
      <c r="F131" s="39" t="str">
        <f t="shared" si="1"/>
        <v>-</v>
      </c>
    </row>
    <row r="132" spans="1:6" ht="84.75" customHeight="1" x14ac:dyDescent="0.2">
      <c r="A132" s="146" t="s">
        <v>256</v>
      </c>
      <c r="B132" s="37" t="s">
        <v>10</v>
      </c>
      <c r="C132" s="52" t="s">
        <v>257</v>
      </c>
      <c r="D132" s="38" t="s">
        <v>54</v>
      </c>
      <c r="E132" s="38">
        <v>200</v>
      </c>
      <c r="F132" s="39" t="str">
        <f t="shared" si="1"/>
        <v>-</v>
      </c>
    </row>
    <row r="133" spans="1:6" ht="54" customHeight="1" x14ac:dyDescent="0.2">
      <c r="A133" s="145" t="s">
        <v>258</v>
      </c>
      <c r="B133" s="37" t="s">
        <v>10</v>
      </c>
      <c r="C133" s="52" t="s">
        <v>259</v>
      </c>
      <c r="D133" s="38" t="s">
        <v>54</v>
      </c>
      <c r="E133" s="38">
        <v>15000</v>
      </c>
      <c r="F133" s="39" t="str">
        <f t="shared" si="1"/>
        <v>-</v>
      </c>
    </row>
    <row r="134" spans="1:6" ht="51.75" customHeight="1" x14ac:dyDescent="0.2">
      <c r="A134" s="145" t="s">
        <v>260</v>
      </c>
      <c r="B134" s="37" t="s">
        <v>10</v>
      </c>
      <c r="C134" s="52" t="s">
        <v>261</v>
      </c>
      <c r="D134" s="38" t="s">
        <v>54</v>
      </c>
      <c r="E134" s="38">
        <v>15000</v>
      </c>
      <c r="F134" s="39" t="str">
        <f t="shared" si="1"/>
        <v>-</v>
      </c>
    </row>
    <row r="135" spans="1:6" ht="78.75" x14ac:dyDescent="0.2">
      <c r="A135" s="146" t="s">
        <v>262</v>
      </c>
      <c r="B135" s="37" t="s">
        <v>10</v>
      </c>
      <c r="C135" s="52" t="s">
        <v>263</v>
      </c>
      <c r="D135" s="38" t="s">
        <v>54</v>
      </c>
      <c r="E135" s="38">
        <v>15000</v>
      </c>
      <c r="F135" s="39" t="str">
        <f t="shared" si="1"/>
        <v>-</v>
      </c>
    </row>
    <row r="136" spans="1:6" ht="90" x14ac:dyDescent="0.2">
      <c r="A136" s="146" t="s">
        <v>264</v>
      </c>
      <c r="B136" s="37" t="s">
        <v>10</v>
      </c>
      <c r="C136" s="52" t="s">
        <v>265</v>
      </c>
      <c r="D136" s="38" t="s">
        <v>54</v>
      </c>
      <c r="E136" s="38">
        <v>61400</v>
      </c>
      <c r="F136" s="39" t="str">
        <f t="shared" si="1"/>
        <v>-</v>
      </c>
    </row>
    <row r="137" spans="1:6" ht="41.25" customHeight="1" x14ac:dyDescent="0.2">
      <c r="A137" s="145" t="s">
        <v>266</v>
      </c>
      <c r="B137" s="37" t="s">
        <v>10</v>
      </c>
      <c r="C137" s="52" t="s">
        <v>267</v>
      </c>
      <c r="D137" s="38" t="s">
        <v>54</v>
      </c>
      <c r="E137" s="38">
        <v>60900</v>
      </c>
      <c r="F137" s="39" t="str">
        <f t="shared" si="1"/>
        <v>-</v>
      </c>
    </row>
    <row r="138" spans="1:6" ht="67.5" x14ac:dyDescent="0.2">
      <c r="A138" s="145" t="s">
        <v>268</v>
      </c>
      <c r="B138" s="37" t="s">
        <v>10</v>
      </c>
      <c r="C138" s="52" t="s">
        <v>269</v>
      </c>
      <c r="D138" s="38" t="s">
        <v>54</v>
      </c>
      <c r="E138" s="38">
        <v>60900</v>
      </c>
      <c r="F138" s="39" t="str">
        <f t="shared" si="1"/>
        <v>-</v>
      </c>
    </row>
    <row r="139" spans="1:6" ht="39" customHeight="1" x14ac:dyDescent="0.2">
      <c r="A139" s="145" t="s">
        <v>270</v>
      </c>
      <c r="B139" s="37" t="s">
        <v>10</v>
      </c>
      <c r="C139" s="52" t="s">
        <v>271</v>
      </c>
      <c r="D139" s="38" t="s">
        <v>54</v>
      </c>
      <c r="E139" s="38">
        <v>500</v>
      </c>
      <c r="F139" s="39" t="str">
        <f t="shared" si="1"/>
        <v>-</v>
      </c>
    </row>
    <row r="140" spans="1:6" ht="55.5" customHeight="1" x14ac:dyDescent="0.2">
      <c r="A140" s="145" t="s">
        <v>272</v>
      </c>
      <c r="B140" s="37" t="s">
        <v>10</v>
      </c>
      <c r="C140" s="52" t="s">
        <v>273</v>
      </c>
      <c r="D140" s="38" t="s">
        <v>54</v>
      </c>
      <c r="E140" s="38">
        <v>32020</v>
      </c>
      <c r="F140" s="39" t="str">
        <f t="shared" si="1"/>
        <v>-</v>
      </c>
    </row>
    <row r="141" spans="1:6" ht="78.75" x14ac:dyDescent="0.2">
      <c r="A141" s="146" t="s">
        <v>274</v>
      </c>
      <c r="B141" s="37" t="s">
        <v>10</v>
      </c>
      <c r="C141" s="52" t="s">
        <v>275</v>
      </c>
      <c r="D141" s="38" t="s">
        <v>54</v>
      </c>
      <c r="E141" s="38">
        <v>32020</v>
      </c>
      <c r="F141" s="39" t="str">
        <f t="shared" si="1"/>
        <v>-</v>
      </c>
    </row>
    <row r="142" spans="1:6" ht="89.25" customHeight="1" x14ac:dyDescent="0.2">
      <c r="A142" s="146" t="s">
        <v>274</v>
      </c>
      <c r="B142" s="37" t="s">
        <v>10</v>
      </c>
      <c r="C142" s="52" t="s">
        <v>276</v>
      </c>
      <c r="D142" s="38" t="s">
        <v>54</v>
      </c>
      <c r="E142" s="38">
        <v>24000</v>
      </c>
      <c r="F142" s="39" t="str">
        <f t="shared" si="1"/>
        <v>-</v>
      </c>
    </row>
    <row r="143" spans="1:6" ht="87.75" customHeight="1" x14ac:dyDescent="0.2">
      <c r="A143" s="146" t="s">
        <v>274</v>
      </c>
      <c r="B143" s="37" t="s">
        <v>10</v>
      </c>
      <c r="C143" s="52" t="s">
        <v>277</v>
      </c>
      <c r="D143" s="38" t="s">
        <v>54</v>
      </c>
      <c r="E143" s="38">
        <v>8020</v>
      </c>
      <c r="F143" s="39" t="str">
        <f t="shared" si="1"/>
        <v>-</v>
      </c>
    </row>
    <row r="144" spans="1:6" ht="31.5" customHeight="1" x14ac:dyDescent="0.2">
      <c r="A144" s="145" t="s">
        <v>278</v>
      </c>
      <c r="B144" s="37" t="s">
        <v>10</v>
      </c>
      <c r="C144" s="52" t="s">
        <v>279</v>
      </c>
      <c r="D144" s="38" t="s">
        <v>54</v>
      </c>
      <c r="E144" s="38">
        <v>108050</v>
      </c>
      <c r="F144" s="39" t="str">
        <f t="shared" si="1"/>
        <v>-</v>
      </c>
    </row>
    <row r="145" spans="1:6" ht="31.5" customHeight="1" x14ac:dyDescent="0.2">
      <c r="A145" s="145" t="s">
        <v>280</v>
      </c>
      <c r="B145" s="37" t="s">
        <v>10</v>
      </c>
      <c r="C145" s="52" t="s">
        <v>281</v>
      </c>
      <c r="D145" s="38" t="s">
        <v>54</v>
      </c>
      <c r="E145" s="38">
        <v>108050</v>
      </c>
      <c r="F145" s="39" t="str">
        <f t="shared" si="1"/>
        <v>-</v>
      </c>
    </row>
    <row r="146" spans="1:6" ht="62.25" customHeight="1" x14ac:dyDescent="0.2">
      <c r="A146" s="145" t="s">
        <v>282</v>
      </c>
      <c r="B146" s="37" t="s">
        <v>10</v>
      </c>
      <c r="C146" s="52" t="s">
        <v>283</v>
      </c>
      <c r="D146" s="38" t="s">
        <v>54</v>
      </c>
      <c r="E146" s="38">
        <v>108050</v>
      </c>
      <c r="F146" s="39" t="str">
        <f t="shared" si="1"/>
        <v>-</v>
      </c>
    </row>
    <row r="147" spans="1:6" ht="53.25" customHeight="1" x14ac:dyDescent="0.2">
      <c r="A147" s="145" t="s">
        <v>284</v>
      </c>
      <c r="B147" s="37" t="s">
        <v>10</v>
      </c>
      <c r="C147" s="52" t="s">
        <v>285</v>
      </c>
      <c r="D147" s="38" t="s">
        <v>54</v>
      </c>
      <c r="E147" s="38">
        <v>68266.350000000006</v>
      </c>
      <c r="F147" s="39" t="str">
        <f t="shared" si="1"/>
        <v>-</v>
      </c>
    </row>
    <row r="148" spans="1:6" ht="63.75" customHeight="1" x14ac:dyDescent="0.2">
      <c r="A148" s="145" t="s">
        <v>286</v>
      </c>
      <c r="B148" s="37" t="s">
        <v>10</v>
      </c>
      <c r="C148" s="52" t="s">
        <v>287</v>
      </c>
      <c r="D148" s="38" t="s">
        <v>54</v>
      </c>
      <c r="E148" s="38">
        <v>68266.350000000006</v>
      </c>
      <c r="F148" s="39" t="str">
        <f t="shared" si="1"/>
        <v>-</v>
      </c>
    </row>
    <row r="149" spans="1:6" ht="63.75" customHeight="1" x14ac:dyDescent="0.2">
      <c r="A149" s="145" t="s">
        <v>288</v>
      </c>
      <c r="B149" s="37" t="s">
        <v>10</v>
      </c>
      <c r="C149" s="52" t="s">
        <v>289</v>
      </c>
      <c r="D149" s="38" t="s">
        <v>54</v>
      </c>
      <c r="E149" s="38">
        <v>40070</v>
      </c>
      <c r="F149" s="39" t="str">
        <f t="shared" ref="F149:F193" si="2">IF(OR(D149="-",IF(E149="-",0,E149)&gt;=IF(D149="-",0,D149)),"-",IF(D149="-",0,D149)-IF(E149="-",0,E149))</f>
        <v>-</v>
      </c>
    </row>
    <row r="150" spans="1:6" ht="90" x14ac:dyDescent="0.2">
      <c r="A150" s="146" t="s">
        <v>290</v>
      </c>
      <c r="B150" s="37" t="s">
        <v>10</v>
      </c>
      <c r="C150" s="52" t="s">
        <v>291</v>
      </c>
      <c r="D150" s="38" t="s">
        <v>54</v>
      </c>
      <c r="E150" s="38">
        <v>40070</v>
      </c>
      <c r="F150" s="39" t="str">
        <f t="shared" si="2"/>
        <v>-</v>
      </c>
    </row>
    <row r="151" spans="1:6" ht="22.5" x14ac:dyDescent="0.2">
      <c r="A151" s="145" t="s">
        <v>292</v>
      </c>
      <c r="B151" s="37" t="s">
        <v>10</v>
      </c>
      <c r="C151" s="52" t="s">
        <v>293</v>
      </c>
      <c r="D151" s="38" t="s">
        <v>54</v>
      </c>
      <c r="E151" s="38">
        <v>610127.35999999999</v>
      </c>
      <c r="F151" s="39" t="str">
        <f t="shared" si="2"/>
        <v>-</v>
      </c>
    </row>
    <row r="152" spans="1:6" ht="33.75" x14ac:dyDescent="0.2">
      <c r="A152" s="145" t="s">
        <v>294</v>
      </c>
      <c r="B152" s="37" t="s">
        <v>10</v>
      </c>
      <c r="C152" s="52" t="s">
        <v>295</v>
      </c>
      <c r="D152" s="38" t="s">
        <v>54</v>
      </c>
      <c r="E152" s="38">
        <v>610127.35999999999</v>
      </c>
      <c r="F152" s="39" t="str">
        <f t="shared" si="2"/>
        <v>-</v>
      </c>
    </row>
    <row r="153" spans="1:6" ht="33.75" x14ac:dyDescent="0.2">
      <c r="A153" s="145" t="s">
        <v>294</v>
      </c>
      <c r="B153" s="37" t="s">
        <v>10</v>
      </c>
      <c r="C153" s="52" t="s">
        <v>296</v>
      </c>
      <c r="D153" s="38" t="s">
        <v>54</v>
      </c>
      <c r="E153" s="38">
        <v>20000</v>
      </c>
      <c r="F153" s="39" t="str">
        <f t="shared" si="2"/>
        <v>-</v>
      </c>
    </row>
    <row r="154" spans="1:6" ht="33.75" x14ac:dyDescent="0.2">
      <c r="A154" s="145" t="s">
        <v>294</v>
      </c>
      <c r="B154" s="37" t="s">
        <v>10</v>
      </c>
      <c r="C154" s="52" t="s">
        <v>297</v>
      </c>
      <c r="D154" s="38" t="s">
        <v>54</v>
      </c>
      <c r="E154" s="38">
        <v>168910.3</v>
      </c>
      <c r="F154" s="39" t="str">
        <f t="shared" si="2"/>
        <v>-</v>
      </c>
    </row>
    <row r="155" spans="1:6" ht="33.75" x14ac:dyDescent="0.2">
      <c r="A155" s="145" t="s">
        <v>294</v>
      </c>
      <c r="B155" s="37" t="s">
        <v>10</v>
      </c>
      <c r="C155" s="52" t="s">
        <v>298</v>
      </c>
      <c r="D155" s="38" t="s">
        <v>54</v>
      </c>
      <c r="E155" s="38">
        <v>24683.82</v>
      </c>
      <c r="F155" s="39" t="str">
        <f t="shared" si="2"/>
        <v>-</v>
      </c>
    </row>
    <row r="156" spans="1:6" ht="44.25" customHeight="1" x14ac:dyDescent="0.2">
      <c r="A156" s="145" t="s">
        <v>294</v>
      </c>
      <c r="B156" s="37" t="s">
        <v>10</v>
      </c>
      <c r="C156" s="52" t="s">
        <v>299</v>
      </c>
      <c r="D156" s="38" t="s">
        <v>54</v>
      </c>
      <c r="E156" s="38">
        <v>66578.070000000007</v>
      </c>
      <c r="F156" s="39" t="str">
        <f t="shared" si="2"/>
        <v>-</v>
      </c>
    </row>
    <row r="157" spans="1:6" ht="67.5" x14ac:dyDescent="0.2">
      <c r="A157" s="145" t="s">
        <v>300</v>
      </c>
      <c r="B157" s="37" t="s">
        <v>10</v>
      </c>
      <c r="C157" s="52" t="s">
        <v>301</v>
      </c>
      <c r="D157" s="38" t="s">
        <v>54</v>
      </c>
      <c r="E157" s="38">
        <v>329955.17</v>
      </c>
      <c r="F157" s="39" t="str">
        <f t="shared" si="2"/>
        <v>-</v>
      </c>
    </row>
    <row r="158" spans="1:6" ht="67.5" x14ac:dyDescent="0.2">
      <c r="A158" s="145" t="s">
        <v>300</v>
      </c>
      <c r="B158" s="37" t="s">
        <v>10</v>
      </c>
      <c r="C158" s="52" t="s">
        <v>302</v>
      </c>
      <c r="D158" s="38" t="s">
        <v>54</v>
      </c>
      <c r="E158" s="38">
        <v>3000</v>
      </c>
      <c r="F158" s="39" t="str">
        <f t="shared" si="2"/>
        <v>-</v>
      </c>
    </row>
    <row r="159" spans="1:6" ht="67.5" x14ac:dyDescent="0.2">
      <c r="A159" s="145" t="s">
        <v>300</v>
      </c>
      <c r="B159" s="37" t="s">
        <v>10</v>
      </c>
      <c r="C159" s="52" t="s">
        <v>303</v>
      </c>
      <c r="D159" s="38" t="s">
        <v>54</v>
      </c>
      <c r="E159" s="38">
        <v>5696.19</v>
      </c>
      <c r="F159" s="39" t="str">
        <f t="shared" si="2"/>
        <v>-</v>
      </c>
    </row>
    <row r="160" spans="1:6" ht="67.5" x14ac:dyDescent="0.2">
      <c r="A160" s="145" t="s">
        <v>300</v>
      </c>
      <c r="B160" s="37" t="s">
        <v>10</v>
      </c>
      <c r="C160" s="52" t="s">
        <v>304</v>
      </c>
      <c r="D160" s="38" t="s">
        <v>54</v>
      </c>
      <c r="E160" s="38">
        <v>321258.98</v>
      </c>
      <c r="F160" s="39" t="str">
        <f t="shared" si="2"/>
        <v>-</v>
      </c>
    </row>
    <row r="161" spans="1:6" x14ac:dyDescent="0.2">
      <c r="A161" s="137" t="s">
        <v>305</v>
      </c>
      <c r="B161" s="61" t="s">
        <v>10</v>
      </c>
      <c r="C161" s="56" t="s">
        <v>656</v>
      </c>
      <c r="D161" s="57" t="s">
        <v>54</v>
      </c>
      <c r="E161" s="57">
        <v>6312.49</v>
      </c>
      <c r="F161" s="59" t="str">
        <f t="shared" si="2"/>
        <v>-</v>
      </c>
    </row>
    <row r="162" spans="1:6" x14ac:dyDescent="0.2">
      <c r="A162" s="145" t="s">
        <v>306</v>
      </c>
      <c r="B162" s="37" t="s">
        <v>10</v>
      </c>
      <c r="C162" s="52" t="s">
        <v>307</v>
      </c>
      <c r="D162" s="38" t="s">
        <v>54</v>
      </c>
      <c r="E162" s="38">
        <v>6312.49</v>
      </c>
      <c r="F162" s="39" t="str">
        <f t="shared" si="2"/>
        <v>-</v>
      </c>
    </row>
    <row r="163" spans="1:6" ht="15" customHeight="1" x14ac:dyDescent="0.2">
      <c r="A163" s="145" t="s">
        <v>308</v>
      </c>
      <c r="B163" s="37" t="s">
        <v>10</v>
      </c>
      <c r="C163" s="52" t="s">
        <v>309</v>
      </c>
      <c r="D163" s="38" t="s">
        <v>54</v>
      </c>
      <c r="E163" s="38">
        <v>6312.49</v>
      </c>
      <c r="F163" s="39" t="str">
        <f t="shared" si="2"/>
        <v>-</v>
      </c>
    </row>
    <row r="164" spans="1:6" x14ac:dyDescent="0.2">
      <c r="A164" s="137" t="s">
        <v>310</v>
      </c>
      <c r="B164" s="61" t="s">
        <v>10</v>
      </c>
      <c r="C164" s="56" t="s">
        <v>311</v>
      </c>
      <c r="D164" s="57">
        <v>287815535</v>
      </c>
      <c r="E164" s="57">
        <v>101585672.18000001</v>
      </c>
      <c r="F164" s="59">
        <f t="shared" si="2"/>
        <v>186229862.81999999</v>
      </c>
    </row>
    <row r="165" spans="1:6" ht="38.25" customHeight="1" x14ac:dyDescent="0.2">
      <c r="A165" s="137" t="s">
        <v>312</v>
      </c>
      <c r="B165" s="61" t="s">
        <v>10</v>
      </c>
      <c r="C165" s="56" t="s">
        <v>313</v>
      </c>
      <c r="D165" s="57">
        <v>286845535</v>
      </c>
      <c r="E165" s="57">
        <v>101695898.8</v>
      </c>
      <c r="F165" s="59">
        <f t="shared" si="2"/>
        <v>185149636.19999999</v>
      </c>
    </row>
    <row r="166" spans="1:6" ht="22.5" x14ac:dyDescent="0.2">
      <c r="A166" s="145" t="s">
        <v>314</v>
      </c>
      <c r="B166" s="37" t="s">
        <v>10</v>
      </c>
      <c r="C166" s="52" t="s">
        <v>315</v>
      </c>
      <c r="D166" s="38" t="s">
        <v>54</v>
      </c>
      <c r="E166" s="38">
        <v>28204536</v>
      </c>
      <c r="F166" s="39" t="str">
        <f t="shared" si="2"/>
        <v>-</v>
      </c>
    </row>
    <row r="167" spans="1:6" ht="18.75" customHeight="1" x14ac:dyDescent="0.2">
      <c r="A167" s="145" t="s">
        <v>316</v>
      </c>
      <c r="B167" s="37" t="s">
        <v>10</v>
      </c>
      <c r="C167" s="52" t="s">
        <v>317</v>
      </c>
      <c r="D167" s="38" t="s">
        <v>54</v>
      </c>
      <c r="E167" s="38">
        <v>1906668</v>
      </c>
      <c r="F167" s="39" t="str">
        <f t="shared" si="2"/>
        <v>-</v>
      </c>
    </row>
    <row r="168" spans="1:6" ht="27" customHeight="1" x14ac:dyDescent="0.2">
      <c r="A168" s="145" t="s">
        <v>318</v>
      </c>
      <c r="B168" s="37" t="s">
        <v>10</v>
      </c>
      <c r="C168" s="52" t="s">
        <v>319</v>
      </c>
      <c r="D168" s="38" t="s">
        <v>54</v>
      </c>
      <c r="E168" s="38">
        <v>1906668</v>
      </c>
      <c r="F168" s="39" t="str">
        <f t="shared" si="2"/>
        <v>-</v>
      </c>
    </row>
    <row r="169" spans="1:6" ht="29.25" customHeight="1" x14ac:dyDescent="0.2">
      <c r="A169" s="145" t="s">
        <v>320</v>
      </c>
      <c r="B169" s="37" t="s">
        <v>10</v>
      </c>
      <c r="C169" s="52" t="s">
        <v>321</v>
      </c>
      <c r="D169" s="38" t="s">
        <v>54</v>
      </c>
      <c r="E169" s="38">
        <v>26297868</v>
      </c>
      <c r="F169" s="39" t="str">
        <f t="shared" si="2"/>
        <v>-</v>
      </c>
    </row>
    <row r="170" spans="1:6" ht="27.75" customHeight="1" x14ac:dyDescent="0.2">
      <c r="A170" s="145" t="s">
        <v>322</v>
      </c>
      <c r="B170" s="37" t="s">
        <v>10</v>
      </c>
      <c r="C170" s="52" t="s">
        <v>323</v>
      </c>
      <c r="D170" s="38" t="s">
        <v>54</v>
      </c>
      <c r="E170" s="38">
        <v>26297868</v>
      </c>
      <c r="F170" s="39" t="str">
        <f t="shared" si="2"/>
        <v>-</v>
      </c>
    </row>
    <row r="171" spans="1:6" ht="29.25" customHeight="1" x14ac:dyDescent="0.2">
      <c r="A171" s="145" t="s">
        <v>324</v>
      </c>
      <c r="B171" s="37" t="s">
        <v>10</v>
      </c>
      <c r="C171" s="52" t="s">
        <v>325</v>
      </c>
      <c r="D171" s="38" t="s">
        <v>54</v>
      </c>
      <c r="E171" s="38">
        <v>2561830</v>
      </c>
      <c r="F171" s="39" t="str">
        <f t="shared" si="2"/>
        <v>-</v>
      </c>
    </row>
    <row r="172" spans="1:6" x14ac:dyDescent="0.2">
      <c r="A172" s="145" t="s">
        <v>326</v>
      </c>
      <c r="B172" s="37" t="s">
        <v>10</v>
      </c>
      <c r="C172" s="52" t="s">
        <v>327</v>
      </c>
      <c r="D172" s="38" t="s">
        <v>54</v>
      </c>
      <c r="E172" s="38">
        <v>2561830</v>
      </c>
      <c r="F172" s="39" t="str">
        <f t="shared" si="2"/>
        <v>-</v>
      </c>
    </row>
    <row r="173" spans="1:6" x14ac:dyDescent="0.2">
      <c r="A173" s="145" t="s">
        <v>328</v>
      </c>
      <c r="B173" s="37" t="s">
        <v>10</v>
      </c>
      <c r="C173" s="52" t="s">
        <v>329</v>
      </c>
      <c r="D173" s="38" t="s">
        <v>54</v>
      </c>
      <c r="E173" s="38">
        <v>2561830</v>
      </c>
      <c r="F173" s="39" t="str">
        <f t="shared" si="2"/>
        <v>-</v>
      </c>
    </row>
    <row r="174" spans="1:6" x14ac:dyDescent="0.2">
      <c r="A174" s="145" t="s">
        <v>328</v>
      </c>
      <c r="B174" s="37" t="s">
        <v>10</v>
      </c>
      <c r="C174" s="52" t="s">
        <v>330</v>
      </c>
      <c r="D174" s="38" t="s">
        <v>54</v>
      </c>
      <c r="E174" s="38">
        <v>13830</v>
      </c>
      <c r="F174" s="39" t="str">
        <f t="shared" si="2"/>
        <v>-</v>
      </c>
    </row>
    <row r="175" spans="1:6" x14ac:dyDescent="0.2">
      <c r="A175" s="145" t="s">
        <v>328</v>
      </c>
      <c r="B175" s="37" t="s">
        <v>10</v>
      </c>
      <c r="C175" s="52" t="s">
        <v>331</v>
      </c>
      <c r="D175" s="38" t="s">
        <v>54</v>
      </c>
      <c r="E175" s="38">
        <v>2548000</v>
      </c>
      <c r="F175" s="39" t="str">
        <f t="shared" si="2"/>
        <v>-</v>
      </c>
    </row>
    <row r="176" spans="1:6" ht="22.5" x14ac:dyDescent="0.2">
      <c r="A176" s="145" t="s">
        <v>332</v>
      </c>
      <c r="B176" s="37" t="s">
        <v>10</v>
      </c>
      <c r="C176" s="52" t="s">
        <v>333</v>
      </c>
      <c r="D176" s="38" t="s">
        <v>54</v>
      </c>
      <c r="E176" s="38">
        <v>70929532.799999997</v>
      </c>
      <c r="F176" s="39" t="str">
        <f t="shared" si="2"/>
        <v>-</v>
      </c>
    </row>
    <row r="177" spans="1:6" ht="33.75" x14ac:dyDescent="0.2">
      <c r="A177" s="145" t="s">
        <v>335</v>
      </c>
      <c r="B177" s="37" t="s">
        <v>10</v>
      </c>
      <c r="C177" s="52" t="s">
        <v>334</v>
      </c>
      <c r="D177" s="38" t="s">
        <v>54</v>
      </c>
      <c r="E177" s="38">
        <v>574532.80000000005</v>
      </c>
      <c r="F177" s="39" t="str">
        <f t="shared" si="2"/>
        <v>-</v>
      </c>
    </row>
    <row r="178" spans="1:6" ht="33.75" x14ac:dyDescent="0.2">
      <c r="A178" s="145" t="s">
        <v>335</v>
      </c>
      <c r="B178" s="37" t="s">
        <v>10</v>
      </c>
      <c r="C178" s="52" t="s">
        <v>336</v>
      </c>
      <c r="D178" s="38" t="s">
        <v>54</v>
      </c>
      <c r="E178" s="38">
        <v>574532.80000000005</v>
      </c>
      <c r="F178" s="39" t="str">
        <f t="shared" si="2"/>
        <v>-</v>
      </c>
    </row>
    <row r="179" spans="1:6" ht="33.75" x14ac:dyDescent="0.2">
      <c r="A179" s="145" t="s">
        <v>335</v>
      </c>
      <c r="B179" s="37" t="s">
        <v>10</v>
      </c>
      <c r="C179" s="52" t="s">
        <v>337</v>
      </c>
      <c r="D179" s="38" t="s">
        <v>54</v>
      </c>
      <c r="E179" s="38">
        <v>267532.79999999999</v>
      </c>
      <c r="F179" s="39" t="str">
        <f t="shared" si="2"/>
        <v>-</v>
      </c>
    </row>
    <row r="180" spans="1:6" ht="48.75" customHeight="1" x14ac:dyDescent="0.2">
      <c r="A180" s="145" t="s">
        <v>335</v>
      </c>
      <c r="B180" s="37" t="s">
        <v>10</v>
      </c>
      <c r="C180" s="52" t="s">
        <v>338</v>
      </c>
      <c r="D180" s="38" t="s">
        <v>54</v>
      </c>
      <c r="E180" s="38">
        <v>307000</v>
      </c>
      <c r="F180" s="39" t="str">
        <f t="shared" si="2"/>
        <v>-</v>
      </c>
    </row>
    <row r="181" spans="1:6" ht="67.5" x14ac:dyDescent="0.2">
      <c r="A181" s="145" t="s">
        <v>340</v>
      </c>
      <c r="B181" s="37" t="s">
        <v>10</v>
      </c>
      <c r="C181" s="52" t="s">
        <v>339</v>
      </c>
      <c r="D181" s="38" t="s">
        <v>54</v>
      </c>
      <c r="E181" s="38">
        <v>1840000</v>
      </c>
      <c r="F181" s="39" t="str">
        <f t="shared" si="2"/>
        <v>-</v>
      </c>
    </row>
    <row r="182" spans="1:6" ht="67.5" x14ac:dyDescent="0.2">
      <c r="A182" s="145" t="s">
        <v>340</v>
      </c>
      <c r="B182" s="37" t="s">
        <v>10</v>
      </c>
      <c r="C182" s="52" t="s">
        <v>341</v>
      </c>
      <c r="D182" s="38" t="s">
        <v>54</v>
      </c>
      <c r="E182" s="38">
        <v>1840000</v>
      </c>
      <c r="F182" s="39" t="str">
        <f t="shared" si="2"/>
        <v>-</v>
      </c>
    </row>
    <row r="183" spans="1:6" x14ac:dyDescent="0.2">
      <c r="A183" s="145" t="s">
        <v>342</v>
      </c>
      <c r="B183" s="37" t="s">
        <v>10</v>
      </c>
      <c r="C183" s="52" t="s">
        <v>343</v>
      </c>
      <c r="D183" s="38" t="s">
        <v>54</v>
      </c>
      <c r="E183" s="38">
        <v>68515000</v>
      </c>
      <c r="F183" s="39" t="str">
        <f t="shared" si="2"/>
        <v>-</v>
      </c>
    </row>
    <row r="184" spans="1:6" x14ac:dyDescent="0.2">
      <c r="A184" s="145" t="s">
        <v>344</v>
      </c>
      <c r="B184" s="37" t="s">
        <v>10</v>
      </c>
      <c r="C184" s="52" t="s">
        <v>345</v>
      </c>
      <c r="D184" s="38" t="s">
        <v>54</v>
      </c>
      <c r="E184" s="38">
        <v>68515000</v>
      </c>
      <c r="F184" s="39" t="str">
        <f t="shared" si="2"/>
        <v>-</v>
      </c>
    </row>
    <row r="185" spans="1:6" ht="83.25" customHeight="1" x14ac:dyDescent="0.2">
      <c r="A185" s="137" t="s">
        <v>346</v>
      </c>
      <c r="B185" s="61" t="s">
        <v>10</v>
      </c>
      <c r="C185" s="56" t="s">
        <v>652</v>
      </c>
      <c r="D185" s="57" t="s">
        <v>54</v>
      </c>
      <c r="E185" s="57">
        <v>29966.67</v>
      </c>
      <c r="F185" s="59" t="str">
        <f t="shared" si="2"/>
        <v>-</v>
      </c>
    </row>
    <row r="186" spans="1:6" ht="33.75" x14ac:dyDescent="0.2">
      <c r="A186" s="145" t="s">
        <v>347</v>
      </c>
      <c r="B186" s="37" t="s">
        <v>10</v>
      </c>
      <c r="C186" s="52" t="s">
        <v>348</v>
      </c>
      <c r="D186" s="38" t="s">
        <v>54</v>
      </c>
      <c r="E186" s="38">
        <v>29966.67</v>
      </c>
      <c r="F186" s="39" t="str">
        <f t="shared" si="2"/>
        <v>-</v>
      </c>
    </row>
    <row r="187" spans="1:6" ht="30.75" customHeight="1" x14ac:dyDescent="0.2">
      <c r="A187" s="145" t="s">
        <v>349</v>
      </c>
      <c r="B187" s="37" t="s">
        <v>10</v>
      </c>
      <c r="C187" s="52" t="s">
        <v>350</v>
      </c>
      <c r="D187" s="38" t="s">
        <v>54</v>
      </c>
      <c r="E187" s="38">
        <v>29966.67</v>
      </c>
      <c r="F187" s="39" t="str">
        <f t="shared" si="2"/>
        <v>-</v>
      </c>
    </row>
    <row r="188" spans="1:6" ht="39" customHeight="1" x14ac:dyDescent="0.2">
      <c r="A188" s="145" t="s">
        <v>351</v>
      </c>
      <c r="B188" s="37" t="s">
        <v>10</v>
      </c>
      <c r="C188" s="52" t="s">
        <v>352</v>
      </c>
      <c r="D188" s="38" t="s">
        <v>54</v>
      </c>
      <c r="E188" s="38">
        <v>29966.67</v>
      </c>
      <c r="F188" s="39" t="str">
        <f t="shared" si="2"/>
        <v>-</v>
      </c>
    </row>
    <row r="189" spans="1:6" ht="42.75" customHeight="1" x14ac:dyDescent="0.2">
      <c r="A189" s="137" t="s">
        <v>353</v>
      </c>
      <c r="B189" s="61" t="s">
        <v>10</v>
      </c>
      <c r="C189" s="56" t="s">
        <v>354</v>
      </c>
      <c r="D189" s="57" t="s">
        <v>54</v>
      </c>
      <c r="E189" s="57">
        <v>-140193.29</v>
      </c>
      <c r="F189" s="59" t="str">
        <f t="shared" si="2"/>
        <v>-</v>
      </c>
    </row>
    <row r="190" spans="1:6" ht="33.75" x14ac:dyDescent="0.2">
      <c r="A190" s="145" t="s">
        <v>355</v>
      </c>
      <c r="B190" s="37" t="s">
        <v>10</v>
      </c>
      <c r="C190" s="52" t="s">
        <v>356</v>
      </c>
      <c r="D190" s="38" t="s">
        <v>54</v>
      </c>
      <c r="E190" s="38">
        <v>-140193.29</v>
      </c>
      <c r="F190" s="39" t="str">
        <f t="shared" si="2"/>
        <v>-</v>
      </c>
    </row>
    <row r="191" spans="1:6" ht="33.75" x14ac:dyDescent="0.2">
      <c r="A191" s="145" t="s">
        <v>357</v>
      </c>
      <c r="B191" s="37" t="s">
        <v>10</v>
      </c>
      <c r="C191" s="52" t="s">
        <v>358</v>
      </c>
      <c r="D191" s="38" t="s">
        <v>54</v>
      </c>
      <c r="E191" s="38">
        <v>-140193.29</v>
      </c>
      <c r="F191" s="39" t="str">
        <f t="shared" si="2"/>
        <v>-</v>
      </c>
    </row>
    <row r="192" spans="1:6" ht="33.75" x14ac:dyDescent="0.2">
      <c r="A192" s="145" t="s">
        <v>357</v>
      </c>
      <c r="B192" s="37" t="s">
        <v>10</v>
      </c>
      <c r="C192" s="52" t="s">
        <v>359</v>
      </c>
      <c r="D192" s="38" t="s">
        <v>54</v>
      </c>
      <c r="E192" s="38">
        <v>-126850</v>
      </c>
      <c r="F192" s="39" t="str">
        <f t="shared" si="2"/>
        <v>-</v>
      </c>
    </row>
    <row r="193" spans="1:6" ht="34.5" thickBot="1" x14ac:dyDescent="0.25">
      <c r="A193" s="145" t="s">
        <v>357</v>
      </c>
      <c r="B193" s="154" t="s">
        <v>10</v>
      </c>
      <c r="C193" s="155" t="s">
        <v>360</v>
      </c>
      <c r="D193" s="156" t="s">
        <v>54</v>
      </c>
      <c r="E193" s="156">
        <v>-13343.29</v>
      </c>
      <c r="F193" s="157" t="str">
        <f t="shared" si="2"/>
        <v>-</v>
      </c>
    </row>
    <row r="194" spans="1:6" ht="12.75" customHeight="1" x14ac:dyDescent="0.2">
      <c r="A194" s="147"/>
      <c r="B194" s="40"/>
      <c r="C194" s="40"/>
      <c r="D194" s="24"/>
      <c r="E194" s="24"/>
      <c r="F194"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03" priority="175" stopIfTrue="1" operator="equal">
      <formula>0</formula>
    </cfRule>
  </conditionalFormatting>
  <conditionalFormatting sqref="F20">
    <cfRule type="cellIs" dxfId="602" priority="174" stopIfTrue="1" operator="equal">
      <formula>0</formula>
    </cfRule>
  </conditionalFormatting>
  <conditionalFormatting sqref="F21">
    <cfRule type="cellIs" dxfId="601" priority="173" stopIfTrue="1" operator="equal">
      <formula>0</formula>
    </cfRule>
  </conditionalFormatting>
  <conditionalFormatting sqref="F22">
    <cfRule type="cellIs" dxfId="600" priority="172" stopIfTrue="1" operator="equal">
      <formula>0</formula>
    </cfRule>
  </conditionalFormatting>
  <conditionalFormatting sqref="F23">
    <cfRule type="cellIs" dxfId="599" priority="171" stopIfTrue="1" operator="equal">
      <formula>0</formula>
    </cfRule>
  </conditionalFormatting>
  <conditionalFormatting sqref="F24">
    <cfRule type="cellIs" dxfId="598" priority="170" stopIfTrue="1" operator="equal">
      <formula>0</formula>
    </cfRule>
  </conditionalFormatting>
  <conditionalFormatting sqref="F25">
    <cfRule type="cellIs" dxfId="597" priority="169" stopIfTrue="1" operator="equal">
      <formula>0</formula>
    </cfRule>
  </conditionalFormatting>
  <conditionalFormatting sqref="F26">
    <cfRule type="cellIs" dxfId="596" priority="168" stopIfTrue="1" operator="equal">
      <formula>0</formula>
    </cfRule>
  </conditionalFormatting>
  <conditionalFormatting sqref="F27">
    <cfRule type="cellIs" dxfId="595" priority="167" stopIfTrue="1" operator="equal">
      <formula>0</formula>
    </cfRule>
  </conditionalFormatting>
  <conditionalFormatting sqref="F28">
    <cfRule type="cellIs" dxfId="594" priority="166" stopIfTrue="1" operator="equal">
      <formula>0</formula>
    </cfRule>
  </conditionalFormatting>
  <conditionalFormatting sqref="F29">
    <cfRule type="cellIs" dxfId="593" priority="165" stopIfTrue="1" operator="equal">
      <formula>0</formula>
    </cfRule>
  </conditionalFormatting>
  <conditionalFormatting sqref="F30">
    <cfRule type="cellIs" dxfId="592" priority="164" stopIfTrue="1" operator="equal">
      <formula>0</formula>
    </cfRule>
  </conditionalFormatting>
  <conditionalFormatting sqref="F31">
    <cfRule type="cellIs" dxfId="591" priority="163" stopIfTrue="1" operator="equal">
      <formula>0</formula>
    </cfRule>
  </conditionalFormatting>
  <conditionalFormatting sqref="F32">
    <cfRule type="cellIs" dxfId="590" priority="162" stopIfTrue="1" operator="equal">
      <formula>0</formula>
    </cfRule>
  </conditionalFormatting>
  <conditionalFormatting sqref="F33">
    <cfRule type="cellIs" dxfId="589" priority="161" stopIfTrue="1" operator="equal">
      <formula>0</formula>
    </cfRule>
  </conditionalFormatting>
  <conditionalFormatting sqref="F34">
    <cfRule type="cellIs" dxfId="588" priority="160" stopIfTrue="1" operator="equal">
      <formula>0</formula>
    </cfRule>
  </conditionalFormatting>
  <conditionalFormatting sqref="F35">
    <cfRule type="cellIs" dxfId="587" priority="159" stopIfTrue="1" operator="equal">
      <formula>0</formula>
    </cfRule>
  </conditionalFormatting>
  <conditionalFormatting sqref="F36">
    <cfRule type="cellIs" dxfId="586" priority="158" stopIfTrue="1" operator="equal">
      <formula>0</formula>
    </cfRule>
  </conditionalFormatting>
  <conditionalFormatting sqref="F37">
    <cfRule type="cellIs" dxfId="585" priority="157" stopIfTrue="1" operator="equal">
      <formula>0</formula>
    </cfRule>
  </conditionalFormatting>
  <conditionalFormatting sqref="F38">
    <cfRule type="cellIs" dxfId="584" priority="156" stopIfTrue="1" operator="equal">
      <formula>0</formula>
    </cfRule>
  </conditionalFormatting>
  <conditionalFormatting sqref="F39">
    <cfRule type="cellIs" dxfId="583" priority="155" stopIfTrue="1" operator="equal">
      <formula>0</formula>
    </cfRule>
  </conditionalFormatting>
  <conditionalFormatting sqref="F40">
    <cfRule type="cellIs" dxfId="582" priority="154" stopIfTrue="1" operator="equal">
      <formula>0</formula>
    </cfRule>
  </conditionalFormatting>
  <conditionalFormatting sqref="F41">
    <cfRule type="cellIs" dxfId="581" priority="153" stopIfTrue="1" operator="equal">
      <formula>0</formula>
    </cfRule>
  </conditionalFormatting>
  <conditionalFormatting sqref="F42">
    <cfRule type="cellIs" dxfId="580" priority="152" stopIfTrue="1" operator="equal">
      <formula>0</formula>
    </cfRule>
  </conditionalFormatting>
  <conditionalFormatting sqref="F43">
    <cfRule type="cellIs" dxfId="579" priority="151" stopIfTrue="1" operator="equal">
      <formula>0</formula>
    </cfRule>
  </conditionalFormatting>
  <conditionalFormatting sqref="F44">
    <cfRule type="cellIs" dxfId="578" priority="150" stopIfTrue="1" operator="equal">
      <formula>0</formula>
    </cfRule>
  </conditionalFormatting>
  <conditionalFormatting sqref="F45">
    <cfRule type="cellIs" dxfId="577" priority="149" stopIfTrue="1" operator="equal">
      <formula>0</formula>
    </cfRule>
  </conditionalFormatting>
  <conditionalFormatting sqref="F46">
    <cfRule type="cellIs" dxfId="576" priority="148" stopIfTrue="1" operator="equal">
      <formula>0</formula>
    </cfRule>
  </conditionalFormatting>
  <conditionalFormatting sqref="F47">
    <cfRule type="cellIs" dxfId="575" priority="147" stopIfTrue="1" operator="equal">
      <formula>0</formula>
    </cfRule>
  </conditionalFormatting>
  <conditionalFormatting sqref="F48">
    <cfRule type="cellIs" dxfId="574" priority="146" stopIfTrue="1" operator="equal">
      <formula>0</formula>
    </cfRule>
  </conditionalFormatting>
  <conditionalFormatting sqref="F49">
    <cfRule type="cellIs" dxfId="573" priority="145" stopIfTrue="1" operator="equal">
      <formula>0</formula>
    </cfRule>
  </conditionalFormatting>
  <conditionalFormatting sqref="F50">
    <cfRule type="cellIs" dxfId="572" priority="144" stopIfTrue="1" operator="equal">
      <formula>0</formula>
    </cfRule>
  </conditionalFormatting>
  <conditionalFormatting sqref="F51">
    <cfRule type="cellIs" dxfId="571" priority="143" stopIfTrue="1" operator="equal">
      <formula>0</formula>
    </cfRule>
  </conditionalFormatting>
  <conditionalFormatting sqref="F52">
    <cfRule type="cellIs" dxfId="570" priority="142" stopIfTrue="1" operator="equal">
      <formula>0</formula>
    </cfRule>
  </conditionalFormatting>
  <conditionalFormatting sqref="F53">
    <cfRule type="cellIs" dxfId="569" priority="141" stopIfTrue="1" operator="equal">
      <formula>0</formula>
    </cfRule>
  </conditionalFormatting>
  <conditionalFormatting sqref="F54">
    <cfRule type="cellIs" dxfId="568" priority="140" stopIfTrue="1" operator="equal">
      <formula>0</formula>
    </cfRule>
  </conditionalFormatting>
  <conditionalFormatting sqref="F55">
    <cfRule type="cellIs" dxfId="567" priority="139" stopIfTrue="1" operator="equal">
      <formula>0</formula>
    </cfRule>
  </conditionalFormatting>
  <conditionalFormatting sqref="F56">
    <cfRule type="cellIs" dxfId="566" priority="138" stopIfTrue="1" operator="equal">
      <formula>0</formula>
    </cfRule>
  </conditionalFormatting>
  <conditionalFormatting sqref="F57">
    <cfRule type="cellIs" dxfId="565" priority="137" stopIfTrue="1" operator="equal">
      <formula>0</formula>
    </cfRule>
  </conditionalFormatting>
  <conditionalFormatting sqref="F58">
    <cfRule type="cellIs" dxfId="564" priority="136" stopIfTrue="1" operator="equal">
      <formula>0</formula>
    </cfRule>
  </conditionalFormatting>
  <conditionalFormatting sqref="F59">
    <cfRule type="cellIs" dxfId="563" priority="135" stopIfTrue="1" operator="equal">
      <formula>0</formula>
    </cfRule>
  </conditionalFormatting>
  <conditionalFormatting sqref="F60">
    <cfRule type="cellIs" dxfId="562" priority="134" stopIfTrue="1" operator="equal">
      <formula>0</formula>
    </cfRule>
  </conditionalFormatting>
  <conditionalFormatting sqref="F61">
    <cfRule type="cellIs" dxfId="561" priority="133" stopIfTrue="1" operator="equal">
      <formula>0</formula>
    </cfRule>
  </conditionalFormatting>
  <conditionalFormatting sqref="F62">
    <cfRule type="cellIs" dxfId="560" priority="132" stopIfTrue="1" operator="equal">
      <formula>0</formula>
    </cfRule>
  </conditionalFormatting>
  <conditionalFormatting sqref="F63">
    <cfRule type="cellIs" dxfId="559" priority="131" stopIfTrue="1" operator="equal">
      <formula>0</formula>
    </cfRule>
  </conditionalFormatting>
  <conditionalFormatting sqref="F64">
    <cfRule type="cellIs" dxfId="558" priority="130" stopIfTrue="1" operator="equal">
      <formula>0</formula>
    </cfRule>
  </conditionalFormatting>
  <conditionalFormatting sqref="F65">
    <cfRule type="cellIs" dxfId="557" priority="129" stopIfTrue="1" operator="equal">
      <formula>0</formula>
    </cfRule>
  </conditionalFormatting>
  <conditionalFormatting sqref="F66">
    <cfRule type="cellIs" dxfId="556" priority="128" stopIfTrue="1" operator="equal">
      <formula>0</formula>
    </cfRule>
  </conditionalFormatting>
  <conditionalFormatting sqref="F67">
    <cfRule type="cellIs" dxfId="555" priority="127" stopIfTrue="1" operator="equal">
      <formula>0</formula>
    </cfRule>
  </conditionalFormatting>
  <conditionalFormatting sqref="F68">
    <cfRule type="cellIs" dxfId="554" priority="126" stopIfTrue="1" operator="equal">
      <formula>0</formula>
    </cfRule>
  </conditionalFormatting>
  <conditionalFormatting sqref="F69">
    <cfRule type="cellIs" dxfId="553" priority="125" stopIfTrue="1" operator="equal">
      <formula>0</formula>
    </cfRule>
  </conditionalFormatting>
  <conditionalFormatting sqref="F70">
    <cfRule type="cellIs" dxfId="552" priority="124" stopIfTrue="1" operator="equal">
      <formula>0</formula>
    </cfRule>
  </conditionalFormatting>
  <conditionalFormatting sqref="F71">
    <cfRule type="cellIs" dxfId="551" priority="123" stopIfTrue="1" operator="equal">
      <formula>0</formula>
    </cfRule>
  </conditionalFormatting>
  <conditionalFormatting sqref="F72">
    <cfRule type="cellIs" dxfId="550" priority="122" stopIfTrue="1" operator="equal">
      <formula>0</formula>
    </cfRule>
  </conditionalFormatting>
  <conditionalFormatting sqref="F73">
    <cfRule type="cellIs" dxfId="549" priority="121" stopIfTrue="1" operator="equal">
      <formula>0</formula>
    </cfRule>
  </conditionalFormatting>
  <conditionalFormatting sqref="F74">
    <cfRule type="cellIs" dxfId="548" priority="120" stopIfTrue="1" operator="equal">
      <formula>0</formula>
    </cfRule>
  </conditionalFormatting>
  <conditionalFormatting sqref="F75">
    <cfRule type="cellIs" dxfId="547" priority="119" stopIfTrue="1" operator="equal">
      <formula>0</formula>
    </cfRule>
  </conditionalFormatting>
  <conditionalFormatting sqref="F76">
    <cfRule type="cellIs" dxfId="546" priority="118" stopIfTrue="1" operator="equal">
      <formula>0</formula>
    </cfRule>
  </conditionalFormatting>
  <conditionalFormatting sqref="F77">
    <cfRule type="cellIs" dxfId="545" priority="117" stopIfTrue="1" operator="equal">
      <formula>0</formula>
    </cfRule>
  </conditionalFormatting>
  <conditionalFormatting sqref="F78">
    <cfRule type="cellIs" dxfId="544" priority="116" stopIfTrue="1" operator="equal">
      <formula>0</formula>
    </cfRule>
  </conditionalFormatting>
  <conditionalFormatting sqref="F79">
    <cfRule type="cellIs" dxfId="543" priority="115" stopIfTrue="1" operator="equal">
      <formula>0</formula>
    </cfRule>
  </conditionalFormatting>
  <conditionalFormatting sqref="F80">
    <cfRule type="cellIs" dxfId="542" priority="114" stopIfTrue="1" operator="equal">
      <formula>0</formula>
    </cfRule>
  </conditionalFormatting>
  <conditionalFormatting sqref="F81">
    <cfRule type="cellIs" dxfId="541" priority="113" stopIfTrue="1" operator="equal">
      <formula>0</formula>
    </cfRule>
  </conditionalFormatting>
  <conditionalFormatting sqref="F82">
    <cfRule type="cellIs" dxfId="540" priority="112" stopIfTrue="1" operator="equal">
      <formula>0</formula>
    </cfRule>
  </conditionalFormatting>
  <conditionalFormatting sqref="F83">
    <cfRule type="cellIs" dxfId="539" priority="111" stopIfTrue="1" operator="equal">
      <formula>0</formula>
    </cfRule>
  </conditionalFormatting>
  <conditionalFormatting sqref="F84">
    <cfRule type="cellIs" dxfId="538" priority="110" stopIfTrue="1" operator="equal">
      <formula>0</formula>
    </cfRule>
  </conditionalFormatting>
  <conditionalFormatting sqref="F85">
    <cfRule type="cellIs" dxfId="537" priority="109" stopIfTrue="1" operator="equal">
      <formula>0</formula>
    </cfRule>
  </conditionalFormatting>
  <conditionalFormatting sqref="F86">
    <cfRule type="cellIs" dxfId="536" priority="108" stopIfTrue="1" operator="equal">
      <formula>0</formula>
    </cfRule>
  </conditionalFormatting>
  <conditionalFormatting sqref="F87">
    <cfRule type="cellIs" dxfId="535" priority="107" stopIfTrue="1" operator="equal">
      <formula>0</formula>
    </cfRule>
  </conditionalFormatting>
  <conditionalFormatting sqref="F88">
    <cfRule type="cellIs" dxfId="534" priority="106" stopIfTrue="1" operator="equal">
      <formula>0</formula>
    </cfRule>
  </conditionalFormatting>
  <conditionalFormatting sqref="F89">
    <cfRule type="cellIs" dxfId="533" priority="105" stopIfTrue="1" operator="equal">
      <formula>0</formula>
    </cfRule>
  </conditionalFormatting>
  <conditionalFormatting sqref="F90">
    <cfRule type="cellIs" dxfId="532" priority="104" stopIfTrue="1" operator="equal">
      <formula>0</formula>
    </cfRule>
  </conditionalFormatting>
  <conditionalFormatting sqref="F91">
    <cfRule type="cellIs" dxfId="531" priority="103" stopIfTrue="1" operator="equal">
      <formula>0</formula>
    </cfRule>
  </conditionalFormatting>
  <conditionalFormatting sqref="F92">
    <cfRule type="cellIs" dxfId="530" priority="102" stopIfTrue="1" operator="equal">
      <formula>0</formula>
    </cfRule>
  </conditionalFormatting>
  <conditionalFormatting sqref="F93">
    <cfRule type="cellIs" dxfId="529" priority="101" stopIfTrue="1" operator="equal">
      <formula>0</formula>
    </cfRule>
  </conditionalFormatting>
  <conditionalFormatting sqref="F94">
    <cfRule type="cellIs" dxfId="528" priority="100" stopIfTrue="1" operator="equal">
      <formula>0</formula>
    </cfRule>
  </conditionalFormatting>
  <conditionalFormatting sqref="F95">
    <cfRule type="cellIs" dxfId="527" priority="99" stopIfTrue="1" operator="equal">
      <formula>0</formula>
    </cfRule>
  </conditionalFormatting>
  <conditionalFormatting sqref="F96">
    <cfRule type="cellIs" dxfId="526" priority="98" stopIfTrue="1" operator="equal">
      <formula>0</formula>
    </cfRule>
  </conditionalFormatting>
  <conditionalFormatting sqref="F97">
    <cfRule type="cellIs" dxfId="525" priority="97" stopIfTrue="1" operator="equal">
      <formula>0</formula>
    </cfRule>
  </conditionalFormatting>
  <conditionalFormatting sqref="F98">
    <cfRule type="cellIs" dxfId="524" priority="96" stopIfTrue="1" operator="equal">
      <formula>0</formula>
    </cfRule>
  </conditionalFormatting>
  <conditionalFormatting sqref="F99">
    <cfRule type="cellIs" dxfId="523" priority="95" stopIfTrue="1" operator="equal">
      <formula>0</formula>
    </cfRule>
  </conditionalFormatting>
  <conditionalFormatting sqref="F100">
    <cfRule type="cellIs" dxfId="522" priority="94" stopIfTrue="1" operator="equal">
      <formula>0</formula>
    </cfRule>
  </conditionalFormatting>
  <conditionalFormatting sqref="F101">
    <cfRule type="cellIs" dxfId="521" priority="93" stopIfTrue="1" operator="equal">
      <formula>0</formula>
    </cfRule>
  </conditionalFormatting>
  <conditionalFormatting sqref="F102">
    <cfRule type="cellIs" dxfId="520" priority="92" stopIfTrue="1" operator="equal">
      <formula>0</formula>
    </cfRule>
  </conditionalFormatting>
  <conditionalFormatting sqref="F103">
    <cfRule type="cellIs" dxfId="519" priority="91" stopIfTrue="1" operator="equal">
      <formula>0</formula>
    </cfRule>
  </conditionalFormatting>
  <conditionalFormatting sqref="F104">
    <cfRule type="cellIs" dxfId="518" priority="90" stopIfTrue="1" operator="equal">
      <formula>0</formula>
    </cfRule>
  </conditionalFormatting>
  <conditionalFormatting sqref="F105">
    <cfRule type="cellIs" dxfId="517" priority="89" stopIfTrue="1" operator="equal">
      <formula>0</formula>
    </cfRule>
  </conditionalFormatting>
  <conditionalFormatting sqref="F106">
    <cfRule type="cellIs" dxfId="516" priority="88" stopIfTrue="1" operator="equal">
      <formula>0</formula>
    </cfRule>
  </conditionalFormatting>
  <conditionalFormatting sqref="F107">
    <cfRule type="cellIs" dxfId="515" priority="87" stopIfTrue="1" operator="equal">
      <formula>0</formula>
    </cfRule>
  </conditionalFormatting>
  <conditionalFormatting sqref="F108">
    <cfRule type="cellIs" dxfId="514" priority="86" stopIfTrue="1" operator="equal">
      <formula>0</formula>
    </cfRule>
  </conditionalFormatting>
  <conditionalFormatting sqref="F109">
    <cfRule type="cellIs" dxfId="513" priority="85" stopIfTrue="1" operator="equal">
      <formula>0</formula>
    </cfRule>
  </conditionalFormatting>
  <conditionalFormatting sqref="F110">
    <cfRule type="cellIs" dxfId="512" priority="84" stopIfTrue="1" operator="equal">
      <formula>0</formula>
    </cfRule>
  </conditionalFormatting>
  <conditionalFormatting sqref="F111">
    <cfRule type="cellIs" dxfId="511" priority="83" stopIfTrue="1" operator="equal">
      <formula>0</formula>
    </cfRule>
  </conditionalFormatting>
  <conditionalFormatting sqref="F112">
    <cfRule type="cellIs" dxfId="510" priority="82" stopIfTrue="1" operator="equal">
      <formula>0</formula>
    </cfRule>
  </conditionalFormatting>
  <conditionalFormatting sqref="F113">
    <cfRule type="cellIs" dxfId="509" priority="81" stopIfTrue="1" operator="equal">
      <formula>0</formula>
    </cfRule>
  </conditionalFormatting>
  <conditionalFormatting sqref="F114">
    <cfRule type="cellIs" dxfId="508" priority="80" stopIfTrue="1" operator="equal">
      <formula>0</formula>
    </cfRule>
  </conditionalFormatting>
  <conditionalFormatting sqref="F115">
    <cfRule type="cellIs" dxfId="507" priority="79" stopIfTrue="1" operator="equal">
      <formula>0</formula>
    </cfRule>
  </conditionalFormatting>
  <conditionalFormatting sqref="F116">
    <cfRule type="cellIs" dxfId="506" priority="78" stopIfTrue="1" operator="equal">
      <formula>0</formula>
    </cfRule>
  </conditionalFormatting>
  <conditionalFormatting sqref="F117">
    <cfRule type="cellIs" dxfId="505" priority="77" stopIfTrue="1" operator="equal">
      <formula>0</formula>
    </cfRule>
  </conditionalFormatting>
  <conditionalFormatting sqref="F118">
    <cfRule type="cellIs" dxfId="504" priority="76" stopIfTrue="1" operator="equal">
      <formula>0</formula>
    </cfRule>
  </conditionalFormatting>
  <conditionalFormatting sqref="F119">
    <cfRule type="cellIs" dxfId="503" priority="75" stopIfTrue="1" operator="equal">
      <formula>0</formula>
    </cfRule>
  </conditionalFormatting>
  <conditionalFormatting sqref="F120">
    <cfRule type="cellIs" dxfId="502" priority="74" stopIfTrue="1" operator="equal">
      <formula>0</formula>
    </cfRule>
  </conditionalFormatting>
  <conditionalFormatting sqref="F121">
    <cfRule type="cellIs" dxfId="501" priority="73" stopIfTrue="1" operator="equal">
      <formula>0</formula>
    </cfRule>
  </conditionalFormatting>
  <conditionalFormatting sqref="F122">
    <cfRule type="cellIs" dxfId="500" priority="72" stopIfTrue="1" operator="equal">
      <formula>0</formula>
    </cfRule>
  </conditionalFormatting>
  <conditionalFormatting sqref="F123">
    <cfRule type="cellIs" dxfId="499" priority="71" stopIfTrue="1" operator="equal">
      <formula>0</formula>
    </cfRule>
  </conditionalFormatting>
  <conditionalFormatting sqref="F124">
    <cfRule type="cellIs" dxfId="498" priority="70" stopIfTrue="1" operator="equal">
      <formula>0</formula>
    </cfRule>
  </conditionalFormatting>
  <conditionalFormatting sqref="F125">
    <cfRule type="cellIs" dxfId="497" priority="69" stopIfTrue="1" operator="equal">
      <formula>0</formula>
    </cfRule>
  </conditionalFormatting>
  <conditionalFormatting sqref="F126">
    <cfRule type="cellIs" dxfId="496" priority="68" stopIfTrue="1" operator="equal">
      <formula>0</formula>
    </cfRule>
  </conditionalFormatting>
  <conditionalFormatting sqref="F127">
    <cfRule type="cellIs" dxfId="495" priority="67" stopIfTrue="1" operator="equal">
      <formula>0</formula>
    </cfRule>
  </conditionalFormatting>
  <conditionalFormatting sqref="F128">
    <cfRule type="cellIs" dxfId="494" priority="66" stopIfTrue="1" operator="equal">
      <formula>0</formula>
    </cfRule>
  </conditionalFormatting>
  <conditionalFormatting sqref="F129">
    <cfRule type="cellIs" dxfId="493" priority="65" stopIfTrue="1" operator="equal">
      <formula>0</formula>
    </cfRule>
  </conditionalFormatting>
  <conditionalFormatting sqref="F130">
    <cfRule type="cellIs" dxfId="492" priority="64" stopIfTrue="1" operator="equal">
      <formula>0</formula>
    </cfRule>
  </conditionalFormatting>
  <conditionalFormatting sqref="F131">
    <cfRule type="cellIs" dxfId="491" priority="63" stopIfTrue="1" operator="equal">
      <formula>0</formula>
    </cfRule>
  </conditionalFormatting>
  <conditionalFormatting sqref="F132">
    <cfRule type="cellIs" dxfId="490" priority="62" stopIfTrue="1" operator="equal">
      <formula>0</formula>
    </cfRule>
  </conditionalFormatting>
  <conditionalFormatting sqref="F133">
    <cfRule type="cellIs" dxfId="489" priority="61" stopIfTrue="1" operator="equal">
      <formula>0</formula>
    </cfRule>
  </conditionalFormatting>
  <conditionalFormatting sqref="F134">
    <cfRule type="cellIs" dxfId="488" priority="60" stopIfTrue="1" operator="equal">
      <formula>0</formula>
    </cfRule>
  </conditionalFormatting>
  <conditionalFormatting sqref="F135">
    <cfRule type="cellIs" dxfId="487" priority="59" stopIfTrue="1" operator="equal">
      <formula>0</formula>
    </cfRule>
  </conditionalFormatting>
  <conditionalFormatting sqref="F136">
    <cfRule type="cellIs" dxfId="486" priority="58" stopIfTrue="1" operator="equal">
      <formula>0</formula>
    </cfRule>
  </conditionalFormatting>
  <conditionalFormatting sqref="F137">
    <cfRule type="cellIs" dxfId="485" priority="57" stopIfTrue="1" operator="equal">
      <formula>0</formula>
    </cfRule>
  </conditionalFormatting>
  <conditionalFormatting sqref="F138">
    <cfRule type="cellIs" dxfId="484" priority="56" stopIfTrue="1" operator="equal">
      <formula>0</formula>
    </cfRule>
  </conditionalFormatting>
  <conditionalFormatting sqref="F139">
    <cfRule type="cellIs" dxfId="483" priority="55" stopIfTrue="1" operator="equal">
      <formula>0</formula>
    </cfRule>
  </conditionalFormatting>
  <conditionalFormatting sqref="F140">
    <cfRule type="cellIs" dxfId="482" priority="54" stopIfTrue="1" operator="equal">
      <formula>0</formula>
    </cfRule>
  </conditionalFormatting>
  <conditionalFormatting sqref="F141">
    <cfRule type="cellIs" dxfId="481" priority="53" stopIfTrue="1" operator="equal">
      <formula>0</formula>
    </cfRule>
  </conditionalFormatting>
  <conditionalFormatting sqref="F142">
    <cfRule type="cellIs" dxfId="480" priority="52" stopIfTrue="1" operator="equal">
      <formula>0</formula>
    </cfRule>
  </conditionalFormatting>
  <conditionalFormatting sqref="F143">
    <cfRule type="cellIs" dxfId="479" priority="51" stopIfTrue="1" operator="equal">
      <formula>0</formula>
    </cfRule>
  </conditionalFormatting>
  <conditionalFormatting sqref="F144">
    <cfRule type="cellIs" dxfId="478" priority="50" stopIfTrue="1" operator="equal">
      <formula>0</formula>
    </cfRule>
  </conditionalFormatting>
  <conditionalFormatting sqref="F145">
    <cfRule type="cellIs" dxfId="477" priority="49" stopIfTrue="1" operator="equal">
      <formula>0</formula>
    </cfRule>
  </conditionalFormatting>
  <conditionalFormatting sqref="F146">
    <cfRule type="cellIs" dxfId="476" priority="48" stopIfTrue="1" operator="equal">
      <formula>0</formula>
    </cfRule>
  </conditionalFormatting>
  <conditionalFormatting sqref="F147">
    <cfRule type="cellIs" dxfId="475" priority="47" stopIfTrue="1" operator="equal">
      <formula>0</formula>
    </cfRule>
  </conditionalFormatting>
  <conditionalFormatting sqref="F148">
    <cfRule type="cellIs" dxfId="474" priority="46" stopIfTrue="1" operator="equal">
      <formula>0</formula>
    </cfRule>
  </conditionalFormatting>
  <conditionalFormatting sqref="F149">
    <cfRule type="cellIs" dxfId="473" priority="45" stopIfTrue="1" operator="equal">
      <formula>0</formula>
    </cfRule>
  </conditionalFormatting>
  <conditionalFormatting sqref="F150">
    <cfRule type="cellIs" dxfId="472" priority="44" stopIfTrue="1" operator="equal">
      <formula>0</formula>
    </cfRule>
  </conditionalFormatting>
  <conditionalFormatting sqref="F151">
    <cfRule type="cellIs" dxfId="471" priority="43" stopIfTrue="1" operator="equal">
      <formula>0</formula>
    </cfRule>
  </conditionalFormatting>
  <conditionalFormatting sqref="F152">
    <cfRule type="cellIs" dxfId="470" priority="42" stopIfTrue="1" operator="equal">
      <formula>0</formula>
    </cfRule>
  </conditionalFormatting>
  <conditionalFormatting sqref="F153">
    <cfRule type="cellIs" dxfId="469" priority="41" stopIfTrue="1" operator="equal">
      <formula>0</formula>
    </cfRule>
  </conditionalFormatting>
  <conditionalFormatting sqref="F154">
    <cfRule type="cellIs" dxfId="468" priority="40" stopIfTrue="1" operator="equal">
      <formula>0</formula>
    </cfRule>
  </conditionalFormatting>
  <conditionalFormatting sqref="F155">
    <cfRule type="cellIs" dxfId="467" priority="39" stopIfTrue="1" operator="equal">
      <formula>0</formula>
    </cfRule>
  </conditionalFormatting>
  <conditionalFormatting sqref="F156">
    <cfRule type="cellIs" dxfId="466" priority="38" stopIfTrue="1" operator="equal">
      <formula>0</formula>
    </cfRule>
  </conditionalFormatting>
  <conditionalFormatting sqref="F157">
    <cfRule type="cellIs" dxfId="465" priority="37" stopIfTrue="1" operator="equal">
      <formula>0</formula>
    </cfRule>
  </conditionalFormatting>
  <conditionalFormatting sqref="F158">
    <cfRule type="cellIs" dxfId="464" priority="36" stopIfTrue="1" operator="equal">
      <formula>0</formula>
    </cfRule>
  </conditionalFormatting>
  <conditionalFormatting sqref="F159">
    <cfRule type="cellIs" dxfId="463" priority="35" stopIfTrue="1" operator="equal">
      <formula>0</formula>
    </cfRule>
  </conditionalFormatting>
  <conditionalFormatting sqref="F160">
    <cfRule type="cellIs" dxfId="462" priority="34" stopIfTrue="1" operator="equal">
      <formula>0</formula>
    </cfRule>
  </conditionalFormatting>
  <conditionalFormatting sqref="F161">
    <cfRule type="cellIs" dxfId="461" priority="33" stopIfTrue="1" operator="equal">
      <formula>0</formula>
    </cfRule>
  </conditionalFormatting>
  <conditionalFormatting sqref="F162">
    <cfRule type="cellIs" dxfId="460" priority="32" stopIfTrue="1" operator="equal">
      <formula>0</formula>
    </cfRule>
  </conditionalFormatting>
  <conditionalFormatting sqref="F163">
    <cfRule type="cellIs" dxfId="459" priority="31" stopIfTrue="1" operator="equal">
      <formula>0</formula>
    </cfRule>
  </conditionalFormatting>
  <conditionalFormatting sqref="F164">
    <cfRule type="cellIs" dxfId="458" priority="30" stopIfTrue="1" operator="equal">
      <formula>0</formula>
    </cfRule>
  </conditionalFormatting>
  <conditionalFormatting sqref="F165">
    <cfRule type="cellIs" dxfId="457" priority="29" stopIfTrue="1" operator="equal">
      <formula>0</formula>
    </cfRule>
  </conditionalFormatting>
  <conditionalFormatting sqref="F166">
    <cfRule type="cellIs" dxfId="456" priority="28" stopIfTrue="1" operator="equal">
      <formula>0</formula>
    </cfRule>
  </conditionalFormatting>
  <conditionalFormatting sqref="F167">
    <cfRule type="cellIs" dxfId="455" priority="27" stopIfTrue="1" operator="equal">
      <formula>0</formula>
    </cfRule>
  </conditionalFormatting>
  <conditionalFormatting sqref="F168">
    <cfRule type="cellIs" dxfId="454" priority="26" stopIfTrue="1" operator="equal">
      <formula>0</formula>
    </cfRule>
  </conditionalFormatting>
  <conditionalFormatting sqref="F169">
    <cfRule type="cellIs" dxfId="453" priority="25" stopIfTrue="1" operator="equal">
      <formula>0</formula>
    </cfRule>
  </conditionalFormatting>
  <conditionalFormatting sqref="F170">
    <cfRule type="cellIs" dxfId="452" priority="24" stopIfTrue="1" operator="equal">
      <formula>0</formula>
    </cfRule>
  </conditionalFormatting>
  <conditionalFormatting sqref="F171">
    <cfRule type="cellIs" dxfId="451" priority="23" stopIfTrue="1" operator="equal">
      <formula>0</formula>
    </cfRule>
  </conditionalFormatting>
  <conditionalFormatting sqref="F172">
    <cfRule type="cellIs" dxfId="450" priority="22" stopIfTrue="1" operator="equal">
      <formula>0</formula>
    </cfRule>
  </conditionalFormatting>
  <conditionalFormatting sqref="F173">
    <cfRule type="cellIs" dxfId="449" priority="21" stopIfTrue="1" operator="equal">
      <formula>0</formula>
    </cfRule>
  </conditionalFormatting>
  <conditionalFormatting sqref="F174">
    <cfRule type="cellIs" dxfId="448" priority="20" stopIfTrue="1" operator="equal">
      <formula>0</formula>
    </cfRule>
  </conditionalFormatting>
  <conditionalFormatting sqref="F175">
    <cfRule type="cellIs" dxfId="447" priority="19" stopIfTrue="1" operator="equal">
      <formula>0</formula>
    </cfRule>
  </conditionalFormatting>
  <conditionalFormatting sqref="F176">
    <cfRule type="cellIs" dxfId="446" priority="18" stopIfTrue="1" operator="equal">
      <formula>0</formula>
    </cfRule>
  </conditionalFormatting>
  <conditionalFormatting sqref="F177">
    <cfRule type="cellIs" dxfId="445" priority="17" stopIfTrue="1" operator="equal">
      <formula>0</formula>
    </cfRule>
  </conditionalFormatting>
  <conditionalFormatting sqref="F178">
    <cfRule type="cellIs" dxfId="444" priority="16" stopIfTrue="1" operator="equal">
      <formula>0</formula>
    </cfRule>
  </conditionalFormatting>
  <conditionalFormatting sqref="F179">
    <cfRule type="cellIs" dxfId="443" priority="15" stopIfTrue="1" operator="equal">
      <formula>0</formula>
    </cfRule>
  </conditionalFormatting>
  <conditionalFormatting sqref="F180">
    <cfRule type="cellIs" dxfId="442" priority="14" stopIfTrue="1" operator="equal">
      <formula>0</formula>
    </cfRule>
  </conditionalFormatting>
  <conditionalFormatting sqref="F181">
    <cfRule type="cellIs" dxfId="441" priority="13" stopIfTrue="1" operator="equal">
      <formula>0</formula>
    </cfRule>
  </conditionalFormatting>
  <conditionalFormatting sqref="F182">
    <cfRule type="cellIs" dxfId="440" priority="12" stopIfTrue="1" operator="equal">
      <formula>0</formula>
    </cfRule>
  </conditionalFormatting>
  <conditionalFormatting sqref="F183">
    <cfRule type="cellIs" dxfId="439" priority="11" stopIfTrue="1" operator="equal">
      <formula>0</formula>
    </cfRule>
  </conditionalFormatting>
  <conditionalFormatting sqref="F184">
    <cfRule type="cellIs" dxfId="438" priority="10" stopIfTrue="1" operator="equal">
      <formula>0</formula>
    </cfRule>
  </conditionalFormatting>
  <conditionalFormatting sqref="F185">
    <cfRule type="cellIs" dxfId="437" priority="9" stopIfTrue="1" operator="equal">
      <formula>0</formula>
    </cfRule>
  </conditionalFormatting>
  <conditionalFormatting sqref="F186">
    <cfRule type="cellIs" dxfId="436" priority="8" stopIfTrue="1" operator="equal">
      <formula>0</formula>
    </cfRule>
  </conditionalFormatting>
  <conditionalFormatting sqref="F187">
    <cfRule type="cellIs" dxfId="435" priority="7" stopIfTrue="1" operator="equal">
      <formula>0</formula>
    </cfRule>
  </conditionalFormatting>
  <conditionalFormatting sqref="F188">
    <cfRule type="cellIs" dxfId="434" priority="6" stopIfTrue="1" operator="equal">
      <formula>0</formula>
    </cfRule>
  </conditionalFormatting>
  <conditionalFormatting sqref="F189">
    <cfRule type="cellIs" dxfId="433" priority="5" stopIfTrue="1" operator="equal">
      <formula>0</formula>
    </cfRule>
  </conditionalFormatting>
  <conditionalFormatting sqref="F190">
    <cfRule type="cellIs" dxfId="432" priority="4" stopIfTrue="1" operator="equal">
      <formula>0</formula>
    </cfRule>
  </conditionalFormatting>
  <conditionalFormatting sqref="F191">
    <cfRule type="cellIs" dxfId="431" priority="3" stopIfTrue="1" operator="equal">
      <formula>0</formula>
    </cfRule>
  </conditionalFormatting>
  <conditionalFormatting sqref="F192">
    <cfRule type="cellIs" dxfId="430" priority="2" stopIfTrue="1" operator="equal">
      <formula>0</formula>
    </cfRule>
  </conditionalFormatting>
  <conditionalFormatting sqref="F193">
    <cfRule type="cellIs" dxfId="429" priority="1" stopIfTrue="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349"/>
  <sheetViews>
    <sheetView showGridLines="0" zoomScaleNormal="100" workbookViewId="0">
      <selection activeCell="E350" sqref="E350"/>
    </sheetView>
  </sheetViews>
  <sheetFormatPr defaultRowHeight="12.75" x14ac:dyDescent="0.2"/>
  <cols>
    <col min="1" max="1" width="45.7109375" style="134" customWidth="1"/>
    <col min="2" max="2" width="4.28515625" customWidth="1"/>
    <col min="3" max="3" width="20.85546875" customWidth="1"/>
    <col min="4" max="4" width="14.140625" customWidth="1"/>
    <col min="5" max="5" width="14.7109375" customWidth="1"/>
    <col min="6" max="6" width="14.140625" customWidth="1"/>
  </cols>
  <sheetData>
    <row r="1" spans="1:6" ht="12.75" customHeight="1" x14ac:dyDescent="0.2"/>
    <row r="2" spans="1:6" ht="15" customHeight="1" x14ac:dyDescent="0.25">
      <c r="A2" s="175" t="s">
        <v>22</v>
      </c>
      <c r="B2" s="175"/>
      <c r="C2" s="175"/>
      <c r="D2" s="175"/>
      <c r="E2" s="62"/>
      <c r="F2" s="5" t="s">
        <v>19</v>
      </c>
    </row>
    <row r="3" spans="1:6" ht="13.5" customHeight="1" thickBot="1" x14ac:dyDescent="0.25">
      <c r="A3" s="135"/>
      <c r="B3" s="13"/>
      <c r="C3" s="15"/>
      <c r="D3" s="14"/>
      <c r="E3" s="14"/>
      <c r="F3" s="14"/>
    </row>
    <row r="4" spans="1:6" ht="10.35" customHeight="1" x14ac:dyDescent="0.2">
      <c r="A4" s="176" t="s">
        <v>4</v>
      </c>
      <c r="B4" s="161" t="s">
        <v>11</v>
      </c>
      <c r="C4" s="179" t="s">
        <v>26</v>
      </c>
      <c r="D4" s="164" t="s">
        <v>18</v>
      </c>
      <c r="E4" s="181" t="s">
        <v>12</v>
      </c>
      <c r="F4" s="167" t="s">
        <v>15</v>
      </c>
    </row>
    <row r="5" spans="1:6" ht="5.45" customHeight="1" x14ac:dyDescent="0.2">
      <c r="A5" s="177"/>
      <c r="B5" s="162"/>
      <c r="C5" s="180"/>
      <c r="D5" s="165"/>
      <c r="E5" s="182"/>
      <c r="F5" s="168"/>
    </row>
    <row r="6" spans="1:6" ht="9.6" customHeight="1" x14ac:dyDescent="0.2">
      <c r="A6" s="177"/>
      <c r="B6" s="162"/>
      <c r="C6" s="180"/>
      <c r="D6" s="165"/>
      <c r="E6" s="182"/>
      <c r="F6" s="168"/>
    </row>
    <row r="7" spans="1:6" ht="6" customHeight="1" x14ac:dyDescent="0.2">
      <c r="A7" s="177"/>
      <c r="B7" s="162"/>
      <c r="C7" s="180"/>
      <c r="D7" s="165"/>
      <c r="E7" s="182"/>
      <c r="F7" s="168"/>
    </row>
    <row r="8" spans="1:6" ht="6.6" customHeight="1" x14ac:dyDescent="0.2">
      <c r="A8" s="177"/>
      <c r="B8" s="162"/>
      <c r="C8" s="180"/>
      <c r="D8" s="165"/>
      <c r="E8" s="182"/>
      <c r="F8" s="168"/>
    </row>
    <row r="9" spans="1:6" ht="11.1" customHeight="1" x14ac:dyDescent="0.2">
      <c r="A9" s="177"/>
      <c r="B9" s="162"/>
      <c r="C9" s="180"/>
      <c r="D9" s="165"/>
      <c r="E9" s="182"/>
      <c r="F9" s="168"/>
    </row>
    <row r="10" spans="1:6" ht="4.1500000000000004" hidden="1" customHeight="1" x14ac:dyDescent="0.2">
      <c r="A10" s="177"/>
      <c r="B10" s="162"/>
      <c r="C10" s="49"/>
      <c r="D10" s="165"/>
      <c r="E10" s="26"/>
      <c r="F10" s="30"/>
    </row>
    <row r="11" spans="1:6" ht="13.15" hidden="1" customHeight="1" x14ac:dyDescent="0.2">
      <c r="A11" s="178"/>
      <c r="B11" s="163"/>
      <c r="C11" s="50"/>
      <c r="D11" s="166"/>
      <c r="E11" s="28"/>
      <c r="F11" s="31"/>
    </row>
    <row r="12" spans="1:6" ht="13.5" customHeight="1" thickBot="1" x14ac:dyDescent="0.25">
      <c r="A12" s="136">
        <v>1</v>
      </c>
      <c r="B12" s="18">
        <v>2</v>
      </c>
      <c r="C12" s="23">
        <v>3</v>
      </c>
      <c r="D12" s="19" t="s">
        <v>1</v>
      </c>
      <c r="E12" s="27" t="s">
        <v>2</v>
      </c>
      <c r="F12" s="20" t="s">
        <v>13</v>
      </c>
    </row>
    <row r="13" spans="1:6" x14ac:dyDescent="0.2">
      <c r="A13" s="137" t="s">
        <v>361</v>
      </c>
      <c r="B13" s="55" t="s">
        <v>362</v>
      </c>
      <c r="C13" s="56" t="s">
        <v>363</v>
      </c>
      <c r="D13" s="57">
        <v>505738375</v>
      </c>
      <c r="E13" s="58">
        <v>168107460.16</v>
      </c>
      <c r="F13" s="59">
        <f>IF(OR(D13="-",IF(E13="-",0,E13)&gt;=IF(D13="-",0,D13)),"-",IF(D13="-",0,D13)-IF(E13="-",0,E13))</f>
        <v>337630914.84000003</v>
      </c>
    </row>
    <row r="14" spans="1:6" x14ac:dyDescent="0.2">
      <c r="A14" s="138" t="s">
        <v>44</v>
      </c>
      <c r="B14" s="43"/>
      <c r="C14" s="53"/>
      <c r="D14" s="54"/>
      <c r="E14" s="44"/>
      <c r="F14" s="45"/>
    </row>
    <row r="15" spans="1:6" x14ac:dyDescent="0.2">
      <c r="A15" s="137" t="s">
        <v>364</v>
      </c>
      <c r="B15" s="55" t="s">
        <v>362</v>
      </c>
      <c r="C15" s="56" t="s">
        <v>365</v>
      </c>
      <c r="D15" s="57">
        <v>96809831.640000001</v>
      </c>
      <c r="E15" s="58">
        <v>31054846.629999999</v>
      </c>
      <c r="F15" s="59">
        <f t="shared" ref="F15:F78" si="0">IF(OR(D15="-",IF(E15="-",0,E15)&gt;=IF(D15="-",0,D15)),"-",IF(D15="-",0,D15)-IF(E15="-",0,E15))</f>
        <v>65754985.010000005</v>
      </c>
    </row>
    <row r="16" spans="1:6" ht="56.25" x14ac:dyDescent="0.2">
      <c r="A16" s="139" t="s">
        <v>663</v>
      </c>
      <c r="B16" s="47" t="s">
        <v>362</v>
      </c>
      <c r="C16" s="51" t="s">
        <v>832</v>
      </c>
      <c r="D16" s="35">
        <v>82177574.969999999</v>
      </c>
      <c r="E16" s="42">
        <v>25953822.5</v>
      </c>
      <c r="F16" s="36">
        <f t="shared" si="0"/>
        <v>56223752.469999999</v>
      </c>
    </row>
    <row r="17" spans="1:6" x14ac:dyDescent="0.2">
      <c r="A17" s="139" t="s">
        <v>819</v>
      </c>
      <c r="B17" s="47" t="s">
        <v>362</v>
      </c>
      <c r="C17" s="51" t="s">
        <v>831</v>
      </c>
      <c r="D17" s="35">
        <v>15597253.58</v>
      </c>
      <c r="E17" s="42">
        <v>4028520.61</v>
      </c>
      <c r="F17" s="36">
        <f t="shared" si="0"/>
        <v>11568732.970000001</v>
      </c>
    </row>
    <row r="18" spans="1:6" x14ac:dyDescent="0.2">
      <c r="A18" s="139" t="s">
        <v>836</v>
      </c>
      <c r="B18" s="47" t="s">
        <v>362</v>
      </c>
      <c r="C18" s="51" t="s">
        <v>366</v>
      </c>
      <c r="D18" s="35">
        <v>11856594</v>
      </c>
      <c r="E18" s="42">
        <v>2956131.75</v>
      </c>
      <c r="F18" s="36">
        <f t="shared" si="0"/>
        <v>8900462.25</v>
      </c>
    </row>
    <row r="19" spans="1:6" ht="22.5" x14ac:dyDescent="0.2">
      <c r="A19" s="139" t="s">
        <v>837</v>
      </c>
      <c r="B19" s="47" t="s">
        <v>362</v>
      </c>
      <c r="C19" s="51" t="s">
        <v>367</v>
      </c>
      <c r="D19" s="35">
        <v>342084.96</v>
      </c>
      <c r="E19" s="42">
        <v>108946.99</v>
      </c>
      <c r="F19" s="36">
        <f t="shared" si="0"/>
        <v>233137.97000000003</v>
      </c>
    </row>
    <row r="20" spans="1:6" ht="33.75" x14ac:dyDescent="0.2">
      <c r="A20" s="139" t="s">
        <v>838</v>
      </c>
      <c r="B20" s="47" t="s">
        <v>362</v>
      </c>
      <c r="C20" s="51" t="s">
        <v>368</v>
      </c>
      <c r="D20" s="35">
        <v>3398574.62</v>
      </c>
      <c r="E20" s="42">
        <v>963441.87</v>
      </c>
      <c r="F20" s="36">
        <f t="shared" si="0"/>
        <v>2435132.75</v>
      </c>
    </row>
    <row r="21" spans="1:6" ht="22.5" x14ac:dyDescent="0.2">
      <c r="A21" s="139" t="s">
        <v>661</v>
      </c>
      <c r="B21" s="47" t="s">
        <v>362</v>
      </c>
      <c r="C21" s="51" t="s">
        <v>830</v>
      </c>
      <c r="D21" s="35">
        <v>66580321.390000001</v>
      </c>
      <c r="E21" s="42">
        <v>21925301.890000001</v>
      </c>
      <c r="F21" s="36">
        <f t="shared" si="0"/>
        <v>44655019.5</v>
      </c>
    </row>
    <row r="22" spans="1:6" ht="22.5" x14ac:dyDescent="0.2">
      <c r="A22" s="139" t="s">
        <v>369</v>
      </c>
      <c r="B22" s="47" t="s">
        <v>362</v>
      </c>
      <c r="C22" s="51" t="s">
        <v>370</v>
      </c>
      <c r="D22" s="35">
        <v>52278712.659999996</v>
      </c>
      <c r="E22" s="42">
        <v>15841489.18</v>
      </c>
      <c r="F22" s="36">
        <f t="shared" si="0"/>
        <v>36437223.479999997</v>
      </c>
    </row>
    <row r="23" spans="1:6" ht="45" x14ac:dyDescent="0.2">
      <c r="A23" s="139" t="s">
        <v>839</v>
      </c>
      <c r="B23" s="47" t="s">
        <v>362</v>
      </c>
      <c r="C23" s="51" t="s">
        <v>371</v>
      </c>
      <c r="D23" s="35">
        <v>1089460.58</v>
      </c>
      <c r="E23" s="42">
        <v>401557.36</v>
      </c>
      <c r="F23" s="36">
        <f t="shared" si="0"/>
        <v>687903.22000000009</v>
      </c>
    </row>
    <row r="24" spans="1:6" ht="33.75" x14ac:dyDescent="0.2">
      <c r="A24" s="139" t="s">
        <v>372</v>
      </c>
      <c r="B24" s="47" t="s">
        <v>362</v>
      </c>
      <c r="C24" s="51" t="s">
        <v>373</v>
      </c>
      <c r="D24" s="35">
        <v>13212148.15</v>
      </c>
      <c r="E24" s="42">
        <v>5682255.3499999996</v>
      </c>
      <c r="F24" s="36">
        <f t="shared" si="0"/>
        <v>7529892.8000000007</v>
      </c>
    </row>
    <row r="25" spans="1:6" ht="22.5" x14ac:dyDescent="0.2">
      <c r="A25" s="139" t="s">
        <v>666</v>
      </c>
      <c r="B25" s="47" t="s">
        <v>362</v>
      </c>
      <c r="C25" s="51" t="s">
        <v>829</v>
      </c>
      <c r="D25" s="35">
        <v>13285859.67</v>
      </c>
      <c r="E25" s="42">
        <v>4789695.99</v>
      </c>
      <c r="F25" s="36">
        <f t="shared" si="0"/>
        <v>8496163.6799999997</v>
      </c>
    </row>
    <row r="26" spans="1:6" ht="45" x14ac:dyDescent="0.2">
      <c r="A26" s="139" t="s">
        <v>840</v>
      </c>
      <c r="B26" s="47" t="s">
        <v>362</v>
      </c>
      <c r="C26" s="51" t="s">
        <v>828</v>
      </c>
      <c r="D26" s="35">
        <v>13285859.67</v>
      </c>
      <c r="E26" s="42">
        <v>4789695.99</v>
      </c>
      <c r="F26" s="36">
        <f t="shared" si="0"/>
        <v>8496163.6799999997</v>
      </c>
    </row>
    <row r="27" spans="1:6" ht="22.5" x14ac:dyDescent="0.2">
      <c r="A27" s="139" t="s">
        <v>374</v>
      </c>
      <c r="B27" s="47" t="s">
        <v>362</v>
      </c>
      <c r="C27" s="51" t="s">
        <v>375</v>
      </c>
      <c r="D27" s="35">
        <v>1926839.92</v>
      </c>
      <c r="E27" s="42">
        <v>830851.65</v>
      </c>
      <c r="F27" s="36">
        <f t="shared" si="0"/>
        <v>1095988.27</v>
      </c>
    </row>
    <row r="28" spans="1:6" ht="22.5" x14ac:dyDescent="0.2">
      <c r="A28" s="139" t="s">
        <v>376</v>
      </c>
      <c r="B28" s="47" t="s">
        <v>362</v>
      </c>
      <c r="C28" s="51" t="s">
        <v>377</v>
      </c>
      <c r="D28" s="35">
        <v>11359019.75</v>
      </c>
      <c r="E28" s="42">
        <v>3958844.34</v>
      </c>
      <c r="F28" s="36">
        <f t="shared" si="0"/>
        <v>7400175.4100000001</v>
      </c>
    </row>
    <row r="29" spans="1:6" x14ac:dyDescent="0.2">
      <c r="A29" s="139" t="s">
        <v>727</v>
      </c>
      <c r="B29" s="47" t="s">
        <v>362</v>
      </c>
      <c r="C29" s="51" t="s">
        <v>827</v>
      </c>
      <c r="D29" s="35">
        <v>1346397</v>
      </c>
      <c r="E29" s="42">
        <v>311328.14</v>
      </c>
      <c r="F29" s="36">
        <f t="shared" si="0"/>
        <v>1035068.86</v>
      </c>
    </row>
    <row r="30" spans="1:6" x14ac:dyDescent="0.2">
      <c r="A30" s="139" t="s">
        <v>725</v>
      </c>
      <c r="B30" s="47" t="s">
        <v>362</v>
      </c>
      <c r="C30" s="51" t="s">
        <v>826</v>
      </c>
      <c r="D30" s="35">
        <v>43000</v>
      </c>
      <c r="E30" s="42">
        <v>10000</v>
      </c>
      <c r="F30" s="36">
        <f t="shared" si="0"/>
        <v>33000</v>
      </c>
    </row>
    <row r="31" spans="1:6" ht="22.5" x14ac:dyDescent="0.2">
      <c r="A31" s="140" t="s">
        <v>841</v>
      </c>
      <c r="B31" s="47" t="s">
        <v>362</v>
      </c>
      <c r="C31" s="51" t="s">
        <v>378</v>
      </c>
      <c r="D31" s="35">
        <v>43000</v>
      </c>
      <c r="E31" s="42">
        <v>10000</v>
      </c>
      <c r="F31" s="36">
        <f t="shared" si="0"/>
        <v>33000</v>
      </c>
    </row>
    <row r="32" spans="1:6" x14ac:dyDescent="0.2">
      <c r="A32" s="139" t="s">
        <v>723</v>
      </c>
      <c r="B32" s="47" t="s">
        <v>362</v>
      </c>
      <c r="C32" s="51" t="s">
        <v>825</v>
      </c>
      <c r="D32" s="35">
        <v>503397</v>
      </c>
      <c r="E32" s="42">
        <v>261328.14</v>
      </c>
      <c r="F32" s="36">
        <f t="shared" si="0"/>
        <v>242068.86</v>
      </c>
    </row>
    <row r="33" spans="1:6" ht="22.5" x14ac:dyDescent="0.2">
      <c r="A33" s="139" t="s">
        <v>379</v>
      </c>
      <c r="B33" s="47" t="s">
        <v>362</v>
      </c>
      <c r="C33" s="51" t="s">
        <v>380</v>
      </c>
      <c r="D33" s="35">
        <v>155232</v>
      </c>
      <c r="E33" s="42">
        <v>33057</v>
      </c>
      <c r="F33" s="36">
        <f t="shared" si="0"/>
        <v>122175</v>
      </c>
    </row>
    <row r="34" spans="1:6" x14ac:dyDescent="0.2">
      <c r="A34" s="139" t="s">
        <v>842</v>
      </c>
      <c r="B34" s="47" t="s">
        <v>362</v>
      </c>
      <c r="C34" s="51" t="s">
        <v>381</v>
      </c>
      <c r="D34" s="35">
        <v>153165</v>
      </c>
      <c r="E34" s="42">
        <v>34822.18</v>
      </c>
      <c r="F34" s="36">
        <f t="shared" si="0"/>
        <v>118342.82</v>
      </c>
    </row>
    <row r="35" spans="1:6" x14ac:dyDescent="0.2">
      <c r="A35" s="139" t="s">
        <v>382</v>
      </c>
      <c r="B35" s="47" t="s">
        <v>362</v>
      </c>
      <c r="C35" s="51" t="s">
        <v>383</v>
      </c>
      <c r="D35" s="35">
        <v>195000</v>
      </c>
      <c r="E35" s="42">
        <v>193448.95999999999</v>
      </c>
      <c r="F35" s="36">
        <f t="shared" si="0"/>
        <v>1551.0400000000081</v>
      </c>
    </row>
    <row r="36" spans="1:6" x14ac:dyDescent="0.2">
      <c r="A36" s="139" t="s">
        <v>384</v>
      </c>
      <c r="B36" s="47" t="s">
        <v>362</v>
      </c>
      <c r="C36" s="51" t="s">
        <v>385</v>
      </c>
      <c r="D36" s="35">
        <v>800000</v>
      </c>
      <c r="E36" s="42">
        <v>40000</v>
      </c>
      <c r="F36" s="36">
        <f t="shared" si="0"/>
        <v>760000</v>
      </c>
    </row>
    <row r="37" spans="1:6" ht="45" x14ac:dyDescent="0.2">
      <c r="A37" s="137" t="s">
        <v>386</v>
      </c>
      <c r="B37" s="55" t="s">
        <v>362</v>
      </c>
      <c r="C37" s="56" t="s">
        <v>387</v>
      </c>
      <c r="D37" s="57">
        <v>50000</v>
      </c>
      <c r="E37" s="58" t="s">
        <v>54</v>
      </c>
      <c r="F37" s="59" t="s">
        <v>54</v>
      </c>
    </row>
    <row r="38" spans="1:6" ht="56.25" x14ac:dyDescent="0.2">
      <c r="A38" s="139" t="s">
        <v>663</v>
      </c>
      <c r="B38" s="47" t="s">
        <v>362</v>
      </c>
      <c r="C38" s="51" t="s">
        <v>824</v>
      </c>
      <c r="D38" s="35">
        <v>5000</v>
      </c>
      <c r="E38" s="42" t="s">
        <v>54</v>
      </c>
      <c r="F38" s="36" t="s">
        <v>54</v>
      </c>
    </row>
    <row r="39" spans="1:6" ht="22.5" x14ac:dyDescent="0.2">
      <c r="A39" s="139" t="s">
        <v>661</v>
      </c>
      <c r="B39" s="47" t="s">
        <v>362</v>
      </c>
      <c r="C39" s="51" t="s">
        <v>823</v>
      </c>
      <c r="D39" s="35">
        <v>5000</v>
      </c>
      <c r="E39" s="42" t="s">
        <v>54</v>
      </c>
      <c r="F39" s="36" t="s">
        <v>54</v>
      </c>
    </row>
    <row r="40" spans="1:6" ht="45" x14ac:dyDescent="0.2">
      <c r="A40" s="139" t="s">
        <v>839</v>
      </c>
      <c r="B40" s="47" t="s">
        <v>362</v>
      </c>
      <c r="C40" s="51" t="s">
        <v>388</v>
      </c>
      <c r="D40" s="35">
        <v>5000</v>
      </c>
      <c r="E40" s="42" t="s">
        <v>54</v>
      </c>
      <c r="F40" s="36" t="s">
        <v>54</v>
      </c>
    </row>
    <row r="41" spans="1:6" ht="22.5" x14ac:dyDescent="0.2">
      <c r="A41" s="139" t="s">
        <v>666</v>
      </c>
      <c r="B41" s="47" t="s">
        <v>362</v>
      </c>
      <c r="C41" s="51" t="s">
        <v>822</v>
      </c>
      <c r="D41" s="35">
        <v>45000</v>
      </c>
      <c r="E41" s="42" t="s">
        <v>54</v>
      </c>
      <c r="F41" s="36" t="s">
        <v>54</v>
      </c>
    </row>
    <row r="42" spans="1:6" ht="45" x14ac:dyDescent="0.2">
      <c r="A42" s="139" t="s">
        <v>840</v>
      </c>
      <c r="B42" s="47" t="s">
        <v>362</v>
      </c>
      <c r="C42" s="51" t="s">
        <v>821</v>
      </c>
      <c r="D42" s="35">
        <v>45000</v>
      </c>
      <c r="E42" s="42" t="s">
        <v>54</v>
      </c>
      <c r="F42" s="36" t="s">
        <v>54</v>
      </c>
    </row>
    <row r="43" spans="1:6" ht="22.5" x14ac:dyDescent="0.2">
      <c r="A43" s="139" t="s">
        <v>374</v>
      </c>
      <c r="B43" s="47" t="s">
        <v>362</v>
      </c>
      <c r="C43" s="51" t="s">
        <v>389</v>
      </c>
      <c r="D43" s="35">
        <v>10000</v>
      </c>
      <c r="E43" s="42" t="s">
        <v>54</v>
      </c>
      <c r="F43" s="36" t="s">
        <v>54</v>
      </c>
    </row>
    <row r="44" spans="1:6" ht="22.5" x14ac:dyDescent="0.2">
      <c r="A44" s="139" t="s">
        <v>376</v>
      </c>
      <c r="B44" s="47" t="s">
        <v>362</v>
      </c>
      <c r="C44" s="51" t="s">
        <v>390</v>
      </c>
      <c r="D44" s="35">
        <v>35000</v>
      </c>
      <c r="E44" s="42" t="s">
        <v>54</v>
      </c>
      <c r="F44" s="36" t="s">
        <v>54</v>
      </c>
    </row>
    <row r="45" spans="1:6" ht="45" x14ac:dyDescent="0.2">
      <c r="A45" s="137" t="s">
        <v>391</v>
      </c>
      <c r="B45" s="55" t="s">
        <v>362</v>
      </c>
      <c r="C45" s="56" t="s">
        <v>392</v>
      </c>
      <c r="D45" s="57">
        <v>79503042.950000003</v>
      </c>
      <c r="E45" s="58">
        <v>26906351.140000001</v>
      </c>
      <c r="F45" s="59">
        <f t="shared" si="0"/>
        <v>52596691.810000002</v>
      </c>
    </row>
    <row r="46" spans="1:6" ht="56.25" x14ac:dyDescent="0.2">
      <c r="A46" s="139" t="s">
        <v>663</v>
      </c>
      <c r="B46" s="47" t="s">
        <v>362</v>
      </c>
      <c r="C46" s="51" t="s">
        <v>820</v>
      </c>
      <c r="D46" s="35">
        <v>69932376.310000002</v>
      </c>
      <c r="E46" s="42">
        <v>22212678.43</v>
      </c>
      <c r="F46" s="36">
        <f t="shared" si="0"/>
        <v>47719697.880000003</v>
      </c>
    </row>
    <row r="47" spans="1:6" x14ac:dyDescent="0.2">
      <c r="A47" s="139" t="s">
        <v>819</v>
      </c>
      <c r="B47" s="47" t="s">
        <v>362</v>
      </c>
      <c r="C47" s="51" t="s">
        <v>818</v>
      </c>
      <c r="D47" s="35">
        <v>15597253.58</v>
      </c>
      <c r="E47" s="42">
        <v>4028520.61</v>
      </c>
      <c r="F47" s="36">
        <f t="shared" si="0"/>
        <v>11568732.970000001</v>
      </c>
    </row>
    <row r="48" spans="1:6" x14ac:dyDescent="0.2">
      <c r="A48" s="139" t="s">
        <v>836</v>
      </c>
      <c r="B48" s="47" t="s">
        <v>362</v>
      </c>
      <c r="C48" s="51" t="s">
        <v>393</v>
      </c>
      <c r="D48" s="35">
        <v>11856594</v>
      </c>
      <c r="E48" s="42">
        <v>2956131.75</v>
      </c>
      <c r="F48" s="36">
        <f t="shared" si="0"/>
        <v>8900462.25</v>
      </c>
    </row>
    <row r="49" spans="1:6" ht="22.5" x14ac:dyDescent="0.2">
      <c r="A49" s="139" t="s">
        <v>837</v>
      </c>
      <c r="B49" s="47" t="s">
        <v>362</v>
      </c>
      <c r="C49" s="51" t="s">
        <v>394</v>
      </c>
      <c r="D49" s="35">
        <v>342084.96</v>
      </c>
      <c r="E49" s="42">
        <v>108946.99</v>
      </c>
      <c r="F49" s="36">
        <f t="shared" si="0"/>
        <v>233137.97000000003</v>
      </c>
    </row>
    <row r="50" spans="1:6" ht="33.75" x14ac:dyDescent="0.2">
      <c r="A50" s="139" t="s">
        <v>838</v>
      </c>
      <c r="B50" s="47" t="s">
        <v>362</v>
      </c>
      <c r="C50" s="51" t="s">
        <v>395</v>
      </c>
      <c r="D50" s="35">
        <v>3398574.62</v>
      </c>
      <c r="E50" s="42">
        <v>963441.87</v>
      </c>
      <c r="F50" s="36">
        <f t="shared" si="0"/>
        <v>2435132.75</v>
      </c>
    </row>
    <row r="51" spans="1:6" ht="22.5" x14ac:dyDescent="0.2">
      <c r="A51" s="139" t="s">
        <v>661</v>
      </c>
      <c r="B51" s="47" t="s">
        <v>362</v>
      </c>
      <c r="C51" s="51" t="s">
        <v>817</v>
      </c>
      <c r="D51" s="35">
        <v>54335122.729999997</v>
      </c>
      <c r="E51" s="42">
        <v>18184157.82</v>
      </c>
      <c r="F51" s="36">
        <f t="shared" si="0"/>
        <v>36150964.909999996</v>
      </c>
    </row>
    <row r="52" spans="1:6" ht="22.5" x14ac:dyDescent="0.2">
      <c r="A52" s="139" t="s">
        <v>369</v>
      </c>
      <c r="B52" s="47" t="s">
        <v>362</v>
      </c>
      <c r="C52" s="51" t="s">
        <v>396</v>
      </c>
      <c r="D52" s="35">
        <v>43181354.030000001</v>
      </c>
      <c r="E52" s="42">
        <v>13106879.07</v>
      </c>
      <c r="F52" s="36">
        <f t="shared" si="0"/>
        <v>30074474.960000001</v>
      </c>
    </row>
    <row r="53" spans="1:6" ht="45" x14ac:dyDescent="0.2">
      <c r="A53" s="139" t="s">
        <v>839</v>
      </c>
      <c r="B53" s="47" t="s">
        <v>362</v>
      </c>
      <c r="C53" s="51" t="s">
        <v>397</v>
      </c>
      <c r="D53" s="35">
        <v>500000</v>
      </c>
      <c r="E53" s="42">
        <v>364460.3</v>
      </c>
      <c r="F53" s="36">
        <f t="shared" si="0"/>
        <v>135539.70000000001</v>
      </c>
    </row>
    <row r="54" spans="1:6" ht="33.75" x14ac:dyDescent="0.2">
      <c r="A54" s="139" t="s">
        <v>372</v>
      </c>
      <c r="B54" s="47" t="s">
        <v>362</v>
      </c>
      <c r="C54" s="51" t="s">
        <v>398</v>
      </c>
      <c r="D54" s="35">
        <v>10653768.699999999</v>
      </c>
      <c r="E54" s="42">
        <v>4712818.45</v>
      </c>
      <c r="F54" s="36">
        <f t="shared" si="0"/>
        <v>5940950.2499999991</v>
      </c>
    </row>
    <row r="55" spans="1:6" ht="22.5" x14ac:dyDescent="0.2">
      <c r="A55" s="139" t="s">
        <v>666</v>
      </c>
      <c r="B55" s="47" t="s">
        <v>362</v>
      </c>
      <c r="C55" s="51" t="s">
        <v>816</v>
      </c>
      <c r="D55" s="35">
        <v>9025716.6400000006</v>
      </c>
      <c r="E55" s="42">
        <v>4422671.75</v>
      </c>
      <c r="F55" s="36">
        <f t="shared" si="0"/>
        <v>4603044.8900000006</v>
      </c>
    </row>
    <row r="56" spans="1:6" ht="45" x14ac:dyDescent="0.2">
      <c r="A56" s="139" t="s">
        <v>840</v>
      </c>
      <c r="B56" s="47" t="s">
        <v>362</v>
      </c>
      <c r="C56" s="51" t="s">
        <v>815</v>
      </c>
      <c r="D56" s="35">
        <v>9025716.6400000006</v>
      </c>
      <c r="E56" s="42">
        <v>4422671.75</v>
      </c>
      <c r="F56" s="36">
        <f t="shared" si="0"/>
        <v>4603044.8900000006</v>
      </c>
    </row>
    <row r="57" spans="1:6" ht="22.5" x14ac:dyDescent="0.2">
      <c r="A57" s="139" t="s">
        <v>374</v>
      </c>
      <c r="B57" s="47" t="s">
        <v>362</v>
      </c>
      <c r="C57" s="51" t="s">
        <v>399</v>
      </c>
      <c r="D57" s="35">
        <v>1651890</v>
      </c>
      <c r="E57" s="42">
        <v>774146.36</v>
      </c>
      <c r="F57" s="36">
        <f t="shared" si="0"/>
        <v>877743.64</v>
      </c>
    </row>
    <row r="58" spans="1:6" ht="22.5" x14ac:dyDescent="0.2">
      <c r="A58" s="139" t="s">
        <v>376</v>
      </c>
      <c r="B58" s="47" t="s">
        <v>362</v>
      </c>
      <c r="C58" s="51" t="s">
        <v>400</v>
      </c>
      <c r="D58" s="35">
        <v>7373826.6399999997</v>
      </c>
      <c r="E58" s="42">
        <v>3648525.39</v>
      </c>
      <c r="F58" s="36">
        <f t="shared" si="0"/>
        <v>3725301.2499999995</v>
      </c>
    </row>
    <row r="59" spans="1:6" x14ac:dyDescent="0.2">
      <c r="A59" s="139" t="s">
        <v>727</v>
      </c>
      <c r="B59" s="47" t="s">
        <v>362</v>
      </c>
      <c r="C59" s="51" t="s">
        <v>814</v>
      </c>
      <c r="D59" s="35">
        <v>544950</v>
      </c>
      <c r="E59" s="42">
        <v>271000.96000000002</v>
      </c>
      <c r="F59" s="36">
        <f t="shared" si="0"/>
        <v>273949.03999999998</v>
      </c>
    </row>
    <row r="60" spans="1:6" x14ac:dyDescent="0.2">
      <c r="A60" s="139" t="s">
        <v>725</v>
      </c>
      <c r="B60" s="47" t="s">
        <v>362</v>
      </c>
      <c r="C60" s="51" t="s">
        <v>813</v>
      </c>
      <c r="D60" s="35">
        <v>43000</v>
      </c>
      <c r="E60" s="42">
        <v>10000</v>
      </c>
      <c r="F60" s="36">
        <f t="shared" si="0"/>
        <v>33000</v>
      </c>
    </row>
    <row r="61" spans="1:6" ht="22.5" x14ac:dyDescent="0.2">
      <c r="A61" s="140" t="s">
        <v>841</v>
      </c>
      <c r="B61" s="47" t="s">
        <v>362</v>
      </c>
      <c r="C61" s="51" t="s">
        <v>401</v>
      </c>
      <c r="D61" s="35">
        <v>43000</v>
      </c>
      <c r="E61" s="42">
        <v>10000</v>
      </c>
      <c r="F61" s="36">
        <f t="shared" si="0"/>
        <v>33000</v>
      </c>
    </row>
    <row r="62" spans="1:6" x14ac:dyDescent="0.2">
      <c r="A62" s="139" t="s">
        <v>723</v>
      </c>
      <c r="B62" s="47" t="s">
        <v>362</v>
      </c>
      <c r="C62" s="51" t="s">
        <v>812</v>
      </c>
      <c r="D62" s="35">
        <v>501950</v>
      </c>
      <c r="E62" s="42">
        <v>261000.95999999999</v>
      </c>
      <c r="F62" s="36">
        <f t="shared" si="0"/>
        <v>240949.04</v>
      </c>
    </row>
    <row r="63" spans="1:6" ht="22.5" x14ac:dyDescent="0.2">
      <c r="A63" s="139" t="s">
        <v>379</v>
      </c>
      <c r="B63" s="47" t="s">
        <v>362</v>
      </c>
      <c r="C63" s="51" t="s">
        <v>402</v>
      </c>
      <c r="D63" s="35">
        <v>155000</v>
      </c>
      <c r="E63" s="42">
        <v>32892</v>
      </c>
      <c r="F63" s="36">
        <f t="shared" si="0"/>
        <v>122108</v>
      </c>
    </row>
    <row r="64" spans="1:6" x14ac:dyDescent="0.2">
      <c r="A64" s="139" t="s">
        <v>842</v>
      </c>
      <c r="B64" s="47" t="s">
        <v>362</v>
      </c>
      <c r="C64" s="51" t="s">
        <v>403</v>
      </c>
      <c r="D64" s="35">
        <v>151950</v>
      </c>
      <c r="E64" s="42">
        <v>34660</v>
      </c>
      <c r="F64" s="36">
        <f t="shared" si="0"/>
        <v>117290</v>
      </c>
    </row>
    <row r="65" spans="1:6" x14ac:dyDescent="0.2">
      <c r="A65" s="139" t="s">
        <v>382</v>
      </c>
      <c r="B65" s="47" t="s">
        <v>362</v>
      </c>
      <c r="C65" s="51" t="s">
        <v>404</v>
      </c>
      <c r="D65" s="35">
        <v>195000</v>
      </c>
      <c r="E65" s="42">
        <v>193448.95999999999</v>
      </c>
      <c r="F65" s="36">
        <f t="shared" si="0"/>
        <v>1551.0400000000081</v>
      </c>
    </row>
    <row r="66" spans="1:6" ht="41.25" customHeight="1" x14ac:dyDescent="0.2">
      <c r="A66" s="137" t="s">
        <v>405</v>
      </c>
      <c r="B66" s="55" t="s">
        <v>362</v>
      </c>
      <c r="C66" s="56" t="s">
        <v>406</v>
      </c>
      <c r="D66" s="57">
        <v>12689026.52</v>
      </c>
      <c r="E66" s="58">
        <v>3836053.93</v>
      </c>
      <c r="F66" s="59">
        <f t="shared" si="0"/>
        <v>8852972.5899999999</v>
      </c>
    </row>
    <row r="67" spans="1:6" ht="56.25" x14ac:dyDescent="0.2">
      <c r="A67" s="139" t="s">
        <v>663</v>
      </c>
      <c r="B67" s="47" t="s">
        <v>362</v>
      </c>
      <c r="C67" s="51" t="s">
        <v>811</v>
      </c>
      <c r="D67" s="35">
        <v>12240198.66</v>
      </c>
      <c r="E67" s="42">
        <v>3741144.07</v>
      </c>
      <c r="F67" s="36">
        <f t="shared" si="0"/>
        <v>8499054.5899999999</v>
      </c>
    </row>
    <row r="68" spans="1:6" ht="22.5" x14ac:dyDescent="0.2">
      <c r="A68" s="139" t="s">
        <v>661</v>
      </c>
      <c r="B68" s="47" t="s">
        <v>362</v>
      </c>
      <c r="C68" s="51" t="s">
        <v>810</v>
      </c>
      <c r="D68" s="35">
        <v>12240198.66</v>
      </c>
      <c r="E68" s="42">
        <v>3741144.07</v>
      </c>
      <c r="F68" s="36">
        <f t="shared" si="0"/>
        <v>8499054.5899999999</v>
      </c>
    </row>
    <row r="69" spans="1:6" ht="22.5" x14ac:dyDescent="0.2">
      <c r="A69" s="139" t="s">
        <v>369</v>
      </c>
      <c r="B69" s="47" t="s">
        <v>362</v>
      </c>
      <c r="C69" s="51" t="s">
        <v>407</v>
      </c>
      <c r="D69" s="35">
        <v>9097358.6300000008</v>
      </c>
      <c r="E69" s="42">
        <v>2734610.11</v>
      </c>
      <c r="F69" s="36">
        <f t="shared" si="0"/>
        <v>6362748.5200000014</v>
      </c>
    </row>
    <row r="70" spans="1:6" ht="45" x14ac:dyDescent="0.2">
      <c r="A70" s="139" t="s">
        <v>839</v>
      </c>
      <c r="B70" s="47" t="s">
        <v>362</v>
      </c>
      <c r="C70" s="51" t="s">
        <v>408</v>
      </c>
      <c r="D70" s="35">
        <v>584460.57999999996</v>
      </c>
      <c r="E70" s="42">
        <v>37097.06</v>
      </c>
      <c r="F70" s="36">
        <f t="shared" si="0"/>
        <v>547363.52</v>
      </c>
    </row>
    <row r="71" spans="1:6" ht="33.75" x14ac:dyDescent="0.2">
      <c r="A71" s="139" t="s">
        <v>372</v>
      </c>
      <c r="B71" s="47" t="s">
        <v>362</v>
      </c>
      <c r="C71" s="51" t="s">
        <v>409</v>
      </c>
      <c r="D71" s="35">
        <v>2558379.4500000002</v>
      </c>
      <c r="E71" s="42">
        <v>969436.9</v>
      </c>
      <c r="F71" s="36">
        <f t="shared" si="0"/>
        <v>1588942.5500000003</v>
      </c>
    </row>
    <row r="72" spans="1:6" ht="22.5" x14ac:dyDescent="0.2">
      <c r="A72" s="139" t="s">
        <v>666</v>
      </c>
      <c r="B72" s="47" t="s">
        <v>362</v>
      </c>
      <c r="C72" s="51" t="s">
        <v>809</v>
      </c>
      <c r="D72" s="35">
        <v>447380.86</v>
      </c>
      <c r="E72" s="42">
        <v>94582.68</v>
      </c>
      <c r="F72" s="36">
        <f t="shared" si="0"/>
        <v>352798.18</v>
      </c>
    </row>
    <row r="73" spans="1:6" ht="45" x14ac:dyDescent="0.2">
      <c r="A73" s="139" t="s">
        <v>840</v>
      </c>
      <c r="B73" s="47" t="s">
        <v>362</v>
      </c>
      <c r="C73" s="51" t="s">
        <v>808</v>
      </c>
      <c r="D73" s="35">
        <v>447380.86</v>
      </c>
      <c r="E73" s="42">
        <v>94582.68</v>
      </c>
      <c r="F73" s="36">
        <f t="shared" si="0"/>
        <v>352798.18</v>
      </c>
    </row>
    <row r="74" spans="1:6" ht="22.5" x14ac:dyDescent="0.2">
      <c r="A74" s="139" t="s">
        <v>374</v>
      </c>
      <c r="B74" s="47" t="s">
        <v>362</v>
      </c>
      <c r="C74" s="51" t="s">
        <v>410</v>
      </c>
      <c r="D74" s="35">
        <v>260449.92000000001</v>
      </c>
      <c r="E74" s="42">
        <v>56398.71</v>
      </c>
      <c r="F74" s="36">
        <f t="shared" si="0"/>
        <v>204051.21000000002</v>
      </c>
    </row>
    <row r="75" spans="1:6" ht="22.5" x14ac:dyDescent="0.2">
      <c r="A75" s="139" t="s">
        <v>376</v>
      </c>
      <c r="B75" s="47" t="s">
        <v>362</v>
      </c>
      <c r="C75" s="51" t="s">
        <v>411</v>
      </c>
      <c r="D75" s="35">
        <v>186930.94</v>
      </c>
      <c r="E75" s="42">
        <v>38183.97</v>
      </c>
      <c r="F75" s="36">
        <f t="shared" si="0"/>
        <v>148746.97</v>
      </c>
    </row>
    <row r="76" spans="1:6" x14ac:dyDescent="0.2">
      <c r="A76" s="139" t="s">
        <v>727</v>
      </c>
      <c r="B76" s="47" t="s">
        <v>362</v>
      </c>
      <c r="C76" s="51" t="s">
        <v>807</v>
      </c>
      <c r="D76" s="35">
        <v>1447</v>
      </c>
      <c r="E76" s="42">
        <v>327.18</v>
      </c>
      <c r="F76" s="36">
        <f t="shared" si="0"/>
        <v>1119.82</v>
      </c>
    </row>
    <row r="77" spans="1:6" x14ac:dyDescent="0.2">
      <c r="A77" s="139" t="s">
        <v>723</v>
      </c>
      <c r="B77" s="47" t="s">
        <v>362</v>
      </c>
      <c r="C77" s="51" t="s">
        <v>806</v>
      </c>
      <c r="D77" s="35">
        <v>1447</v>
      </c>
      <c r="E77" s="42">
        <v>327.18</v>
      </c>
      <c r="F77" s="36">
        <f t="shared" si="0"/>
        <v>1119.82</v>
      </c>
    </row>
    <row r="78" spans="1:6" ht="22.5" x14ac:dyDescent="0.2">
      <c r="A78" s="139" t="s">
        <v>379</v>
      </c>
      <c r="B78" s="47" t="s">
        <v>362</v>
      </c>
      <c r="C78" s="51" t="s">
        <v>412</v>
      </c>
      <c r="D78" s="35">
        <v>232</v>
      </c>
      <c r="E78" s="42">
        <v>165</v>
      </c>
      <c r="F78" s="36">
        <f t="shared" si="0"/>
        <v>67</v>
      </c>
    </row>
    <row r="79" spans="1:6" x14ac:dyDescent="0.2">
      <c r="A79" s="139" t="s">
        <v>842</v>
      </c>
      <c r="B79" s="47" t="s">
        <v>362</v>
      </c>
      <c r="C79" s="51" t="s">
        <v>413</v>
      </c>
      <c r="D79" s="35">
        <v>1215</v>
      </c>
      <c r="E79" s="42">
        <v>162.18</v>
      </c>
      <c r="F79" s="36">
        <f t="shared" ref="F79:F142" si="1">IF(OR(D79="-",IF(E79="-",0,E79)&gt;=IF(D79="-",0,D79)),"-",IF(D79="-",0,D79)-IF(E79="-",0,E79))</f>
        <v>1052.82</v>
      </c>
    </row>
    <row r="80" spans="1:6" x14ac:dyDescent="0.2">
      <c r="A80" s="137" t="s">
        <v>414</v>
      </c>
      <c r="B80" s="55" t="s">
        <v>362</v>
      </c>
      <c r="C80" s="56" t="s">
        <v>415</v>
      </c>
      <c r="D80" s="57">
        <v>760000</v>
      </c>
      <c r="E80" s="58" t="s">
        <v>54</v>
      </c>
      <c r="F80" s="59" t="s">
        <v>54</v>
      </c>
    </row>
    <row r="81" spans="1:6" x14ac:dyDescent="0.2">
      <c r="A81" s="139" t="s">
        <v>727</v>
      </c>
      <c r="B81" s="47" t="s">
        <v>362</v>
      </c>
      <c r="C81" s="51" t="s">
        <v>805</v>
      </c>
      <c r="D81" s="35">
        <v>760000</v>
      </c>
      <c r="E81" s="42" t="s">
        <v>54</v>
      </c>
      <c r="F81" s="36" t="s">
        <v>54</v>
      </c>
    </row>
    <row r="82" spans="1:6" x14ac:dyDescent="0.2">
      <c r="A82" s="139" t="s">
        <v>384</v>
      </c>
      <c r="B82" s="47" t="s">
        <v>362</v>
      </c>
      <c r="C82" s="51" t="s">
        <v>416</v>
      </c>
      <c r="D82" s="35">
        <v>760000</v>
      </c>
      <c r="E82" s="42" t="s">
        <v>54</v>
      </c>
      <c r="F82" s="36" t="s">
        <v>54</v>
      </c>
    </row>
    <row r="83" spans="1:6" x14ac:dyDescent="0.2">
      <c r="A83" s="137" t="s">
        <v>417</v>
      </c>
      <c r="B83" s="55" t="s">
        <v>362</v>
      </c>
      <c r="C83" s="56" t="s">
        <v>418</v>
      </c>
      <c r="D83" s="57">
        <v>3807762.17</v>
      </c>
      <c r="E83" s="58">
        <v>312441.56</v>
      </c>
      <c r="F83" s="59">
        <f t="shared" si="1"/>
        <v>3495320.61</v>
      </c>
    </row>
    <row r="84" spans="1:6" ht="22.5" x14ac:dyDescent="0.2">
      <c r="A84" s="139" t="s">
        <v>666</v>
      </c>
      <c r="B84" s="47" t="s">
        <v>362</v>
      </c>
      <c r="C84" s="51" t="s">
        <v>804</v>
      </c>
      <c r="D84" s="35">
        <v>3767762.17</v>
      </c>
      <c r="E84" s="42">
        <v>272441.56</v>
      </c>
      <c r="F84" s="36">
        <f t="shared" si="1"/>
        <v>3495320.61</v>
      </c>
    </row>
    <row r="85" spans="1:6" ht="45" x14ac:dyDescent="0.2">
      <c r="A85" s="139" t="s">
        <v>840</v>
      </c>
      <c r="B85" s="47" t="s">
        <v>362</v>
      </c>
      <c r="C85" s="51" t="s">
        <v>803</v>
      </c>
      <c r="D85" s="35">
        <v>3767762.17</v>
      </c>
      <c r="E85" s="42">
        <v>272441.56</v>
      </c>
      <c r="F85" s="36">
        <f t="shared" si="1"/>
        <v>3495320.61</v>
      </c>
    </row>
    <row r="86" spans="1:6" ht="22.5" x14ac:dyDescent="0.2">
      <c r="A86" s="139" t="s">
        <v>374</v>
      </c>
      <c r="B86" s="47" t="s">
        <v>362</v>
      </c>
      <c r="C86" s="51" t="s">
        <v>419</v>
      </c>
      <c r="D86" s="35">
        <v>4500</v>
      </c>
      <c r="E86" s="42">
        <v>306.58</v>
      </c>
      <c r="F86" s="36">
        <f t="shared" si="1"/>
        <v>4193.42</v>
      </c>
    </row>
    <row r="87" spans="1:6" ht="22.5" x14ac:dyDescent="0.2">
      <c r="A87" s="139" t="s">
        <v>376</v>
      </c>
      <c r="B87" s="47" t="s">
        <v>362</v>
      </c>
      <c r="C87" s="51" t="s">
        <v>420</v>
      </c>
      <c r="D87" s="35">
        <v>3763262.17</v>
      </c>
      <c r="E87" s="42">
        <v>272134.98</v>
      </c>
      <c r="F87" s="36">
        <f t="shared" si="1"/>
        <v>3491127.19</v>
      </c>
    </row>
    <row r="88" spans="1:6" x14ac:dyDescent="0.2">
      <c r="A88" s="139" t="s">
        <v>727</v>
      </c>
      <c r="B88" s="47" t="s">
        <v>362</v>
      </c>
      <c r="C88" s="51" t="s">
        <v>802</v>
      </c>
      <c r="D88" s="35">
        <v>40000</v>
      </c>
      <c r="E88" s="42">
        <v>40000</v>
      </c>
      <c r="F88" s="36" t="str">
        <f t="shared" si="1"/>
        <v>-</v>
      </c>
    </row>
    <row r="89" spans="1:6" x14ac:dyDescent="0.2">
      <c r="A89" s="139" t="s">
        <v>384</v>
      </c>
      <c r="B89" s="47" t="s">
        <v>362</v>
      </c>
      <c r="C89" s="51" t="s">
        <v>421</v>
      </c>
      <c r="D89" s="35">
        <v>40000</v>
      </c>
      <c r="E89" s="42">
        <v>40000</v>
      </c>
      <c r="F89" s="36" t="str">
        <f t="shared" si="1"/>
        <v>-</v>
      </c>
    </row>
    <row r="90" spans="1:6" ht="22.5" x14ac:dyDescent="0.2">
      <c r="A90" s="137" t="s">
        <v>422</v>
      </c>
      <c r="B90" s="55" t="s">
        <v>362</v>
      </c>
      <c r="C90" s="56" t="s">
        <v>423</v>
      </c>
      <c r="D90" s="57">
        <v>216840</v>
      </c>
      <c r="E90" s="58" t="s">
        <v>54</v>
      </c>
      <c r="F90" s="59" t="str">
        <f>E90</f>
        <v>-</v>
      </c>
    </row>
    <row r="91" spans="1:6" ht="56.25" x14ac:dyDescent="0.2">
      <c r="A91" s="139" t="s">
        <v>663</v>
      </c>
      <c r="B91" s="47" t="s">
        <v>362</v>
      </c>
      <c r="C91" s="51" t="s">
        <v>801</v>
      </c>
      <c r="D91" s="35">
        <v>140000</v>
      </c>
      <c r="E91" s="42" t="s">
        <v>54</v>
      </c>
      <c r="F91" s="59" t="str">
        <f t="shared" ref="F91:F131" si="2">E91</f>
        <v>-</v>
      </c>
    </row>
    <row r="92" spans="1:6" ht="22.5" x14ac:dyDescent="0.2">
      <c r="A92" s="139" t="s">
        <v>661</v>
      </c>
      <c r="B92" s="47" t="s">
        <v>362</v>
      </c>
      <c r="C92" s="51" t="s">
        <v>800</v>
      </c>
      <c r="D92" s="35">
        <v>140000</v>
      </c>
      <c r="E92" s="42" t="s">
        <v>54</v>
      </c>
      <c r="F92" s="59" t="str">
        <f t="shared" si="2"/>
        <v>-</v>
      </c>
    </row>
    <row r="93" spans="1:6" ht="45" x14ac:dyDescent="0.2">
      <c r="A93" s="139" t="s">
        <v>839</v>
      </c>
      <c r="B93" s="47" t="s">
        <v>362</v>
      </c>
      <c r="C93" s="51" t="s">
        <v>424</v>
      </c>
      <c r="D93" s="35">
        <v>30000</v>
      </c>
      <c r="E93" s="42" t="s">
        <v>54</v>
      </c>
      <c r="F93" s="59" t="str">
        <f t="shared" si="2"/>
        <v>-</v>
      </c>
    </row>
    <row r="94" spans="1:6" ht="45" x14ac:dyDescent="0.2">
      <c r="A94" s="139" t="s">
        <v>425</v>
      </c>
      <c r="B94" s="47" t="s">
        <v>362</v>
      </c>
      <c r="C94" s="51" t="s">
        <v>426</v>
      </c>
      <c r="D94" s="35">
        <v>110000</v>
      </c>
      <c r="E94" s="42" t="s">
        <v>54</v>
      </c>
      <c r="F94" s="59" t="str">
        <f t="shared" si="2"/>
        <v>-</v>
      </c>
    </row>
    <row r="95" spans="1:6" ht="22.5" x14ac:dyDescent="0.2">
      <c r="A95" s="139" t="s">
        <v>666</v>
      </c>
      <c r="B95" s="47" t="s">
        <v>362</v>
      </c>
      <c r="C95" s="51" t="s">
        <v>799</v>
      </c>
      <c r="D95" s="35">
        <v>76840</v>
      </c>
      <c r="E95" s="42" t="s">
        <v>54</v>
      </c>
      <c r="F95" s="59" t="str">
        <f t="shared" si="2"/>
        <v>-</v>
      </c>
    </row>
    <row r="96" spans="1:6" ht="45" x14ac:dyDescent="0.2">
      <c r="A96" s="139" t="s">
        <v>840</v>
      </c>
      <c r="B96" s="47" t="s">
        <v>362</v>
      </c>
      <c r="C96" s="51" t="s">
        <v>798</v>
      </c>
      <c r="D96" s="35">
        <v>76840</v>
      </c>
      <c r="E96" s="42" t="s">
        <v>54</v>
      </c>
      <c r="F96" s="59" t="str">
        <f t="shared" si="2"/>
        <v>-</v>
      </c>
    </row>
    <row r="97" spans="1:6" ht="22.5" x14ac:dyDescent="0.2">
      <c r="A97" s="139" t="s">
        <v>376</v>
      </c>
      <c r="B97" s="47" t="s">
        <v>362</v>
      </c>
      <c r="C97" s="51" t="s">
        <v>427</v>
      </c>
      <c r="D97" s="35">
        <v>76840</v>
      </c>
      <c r="E97" s="42" t="s">
        <v>54</v>
      </c>
      <c r="F97" s="59" t="str">
        <f t="shared" si="2"/>
        <v>-</v>
      </c>
    </row>
    <row r="98" spans="1:6" ht="33.75" x14ac:dyDescent="0.2">
      <c r="A98" s="137" t="s">
        <v>428</v>
      </c>
      <c r="B98" s="55" t="s">
        <v>362</v>
      </c>
      <c r="C98" s="56" t="s">
        <v>429</v>
      </c>
      <c r="D98" s="57">
        <v>136840</v>
      </c>
      <c r="E98" s="58" t="s">
        <v>54</v>
      </c>
      <c r="F98" s="59" t="str">
        <f t="shared" si="2"/>
        <v>-</v>
      </c>
    </row>
    <row r="99" spans="1:6" ht="56.25" x14ac:dyDescent="0.2">
      <c r="A99" s="139" t="s">
        <v>663</v>
      </c>
      <c r="B99" s="47" t="s">
        <v>362</v>
      </c>
      <c r="C99" s="51" t="s">
        <v>797</v>
      </c>
      <c r="D99" s="35">
        <v>60000</v>
      </c>
      <c r="E99" s="42" t="s">
        <v>54</v>
      </c>
      <c r="F99" s="59" t="str">
        <f t="shared" si="2"/>
        <v>-</v>
      </c>
    </row>
    <row r="100" spans="1:6" ht="22.5" x14ac:dyDescent="0.2">
      <c r="A100" s="139" t="s">
        <v>661</v>
      </c>
      <c r="B100" s="47" t="s">
        <v>362</v>
      </c>
      <c r="C100" s="51" t="s">
        <v>796</v>
      </c>
      <c r="D100" s="35">
        <v>60000</v>
      </c>
      <c r="E100" s="42" t="s">
        <v>54</v>
      </c>
      <c r="F100" s="59" t="str">
        <f t="shared" si="2"/>
        <v>-</v>
      </c>
    </row>
    <row r="101" spans="1:6" ht="45" x14ac:dyDescent="0.2">
      <c r="A101" s="139" t="s">
        <v>839</v>
      </c>
      <c r="B101" s="47" t="s">
        <v>362</v>
      </c>
      <c r="C101" s="51" t="s">
        <v>430</v>
      </c>
      <c r="D101" s="35">
        <v>30000</v>
      </c>
      <c r="E101" s="42" t="s">
        <v>54</v>
      </c>
      <c r="F101" s="59" t="str">
        <f t="shared" si="2"/>
        <v>-</v>
      </c>
    </row>
    <row r="102" spans="1:6" ht="45" x14ac:dyDescent="0.2">
      <c r="A102" s="139" t="s">
        <v>425</v>
      </c>
      <c r="B102" s="47" t="s">
        <v>362</v>
      </c>
      <c r="C102" s="51" t="s">
        <v>431</v>
      </c>
      <c r="D102" s="35">
        <v>30000</v>
      </c>
      <c r="E102" s="42" t="s">
        <v>54</v>
      </c>
      <c r="F102" s="59" t="str">
        <f t="shared" si="2"/>
        <v>-</v>
      </c>
    </row>
    <row r="103" spans="1:6" ht="22.5" x14ac:dyDescent="0.2">
      <c r="A103" s="139" t="s">
        <v>666</v>
      </c>
      <c r="B103" s="47" t="s">
        <v>362</v>
      </c>
      <c r="C103" s="51" t="s">
        <v>795</v>
      </c>
      <c r="D103" s="35">
        <v>76840</v>
      </c>
      <c r="E103" s="42" t="s">
        <v>54</v>
      </c>
      <c r="F103" s="59" t="str">
        <f t="shared" si="2"/>
        <v>-</v>
      </c>
    </row>
    <row r="104" spans="1:6" ht="45" x14ac:dyDescent="0.2">
      <c r="A104" s="139" t="s">
        <v>840</v>
      </c>
      <c r="B104" s="47" t="s">
        <v>362</v>
      </c>
      <c r="C104" s="51" t="s">
        <v>794</v>
      </c>
      <c r="D104" s="35">
        <v>76840</v>
      </c>
      <c r="E104" s="42" t="s">
        <v>54</v>
      </c>
      <c r="F104" s="59" t="str">
        <f t="shared" si="2"/>
        <v>-</v>
      </c>
    </row>
    <row r="105" spans="1:6" ht="22.5" x14ac:dyDescent="0.2">
      <c r="A105" s="139" t="s">
        <v>376</v>
      </c>
      <c r="B105" s="47" t="s">
        <v>362</v>
      </c>
      <c r="C105" s="51" t="s">
        <v>432</v>
      </c>
      <c r="D105" s="35">
        <v>76840</v>
      </c>
      <c r="E105" s="42" t="s">
        <v>54</v>
      </c>
      <c r="F105" s="59" t="str">
        <f t="shared" si="2"/>
        <v>-</v>
      </c>
    </row>
    <row r="106" spans="1:6" ht="30.75" customHeight="1" x14ac:dyDescent="0.2">
      <c r="A106" s="137" t="s">
        <v>433</v>
      </c>
      <c r="B106" s="55" t="s">
        <v>362</v>
      </c>
      <c r="C106" s="56" t="s">
        <v>434</v>
      </c>
      <c r="D106" s="57">
        <v>80000</v>
      </c>
      <c r="E106" s="58" t="s">
        <v>54</v>
      </c>
      <c r="F106" s="59" t="str">
        <f t="shared" si="2"/>
        <v>-</v>
      </c>
    </row>
    <row r="107" spans="1:6" ht="56.25" x14ac:dyDescent="0.2">
      <c r="A107" s="139" t="s">
        <v>663</v>
      </c>
      <c r="B107" s="47" t="s">
        <v>362</v>
      </c>
      <c r="C107" s="51" t="s">
        <v>793</v>
      </c>
      <c r="D107" s="35">
        <v>80000</v>
      </c>
      <c r="E107" s="42" t="s">
        <v>54</v>
      </c>
      <c r="F107" s="59" t="str">
        <f t="shared" si="2"/>
        <v>-</v>
      </c>
    </row>
    <row r="108" spans="1:6" ht="22.5" x14ac:dyDescent="0.2">
      <c r="A108" s="139" t="s">
        <v>661</v>
      </c>
      <c r="B108" s="47" t="s">
        <v>362</v>
      </c>
      <c r="C108" s="51" t="s">
        <v>792</v>
      </c>
      <c r="D108" s="35">
        <v>80000</v>
      </c>
      <c r="E108" s="42" t="s">
        <v>54</v>
      </c>
      <c r="F108" s="59" t="str">
        <f t="shared" si="2"/>
        <v>-</v>
      </c>
    </row>
    <row r="109" spans="1:6" ht="45" x14ac:dyDescent="0.2">
      <c r="A109" s="139" t="s">
        <v>425</v>
      </c>
      <c r="B109" s="47" t="s">
        <v>362</v>
      </c>
      <c r="C109" s="51" t="s">
        <v>435</v>
      </c>
      <c r="D109" s="35">
        <v>80000</v>
      </c>
      <c r="E109" s="42" t="s">
        <v>54</v>
      </c>
      <c r="F109" s="59" t="str">
        <f t="shared" si="2"/>
        <v>-</v>
      </c>
    </row>
    <row r="110" spans="1:6" x14ac:dyDescent="0.2">
      <c r="A110" s="137" t="s">
        <v>436</v>
      </c>
      <c r="B110" s="55" t="s">
        <v>362</v>
      </c>
      <c r="C110" s="56" t="s">
        <v>437</v>
      </c>
      <c r="D110" s="57">
        <v>22312411.699999999</v>
      </c>
      <c r="E110" s="58">
        <v>1797259.93</v>
      </c>
      <c r="F110" s="59">
        <f t="shared" si="2"/>
        <v>1797259.93</v>
      </c>
    </row>
    <row r="111" spans="1:6" ht="22.5" x14ac:dyDescent="0.2">
      <c r="A111" s="139" t="s">
        <v>666</v>
      </c>
      <c r="B111" s="47" t="s">
        <v>362</v>
      </c>
      <c r="C111" s="51" t="s">
        <v>791</v>
      </c>
      <c r="D111" s="35">
        <v>20618318.550000001</v>
      </c>
      <c r="E111" s="42">
        <v>1490666.78</v>
      </c>
      <c r="F111" s="59">
        <f t="shared" si="2"/>
        <v>1490666.78</v>
      </c>
    </row>
    <row r="112" spans="1:6" ht="45" x14ac:dyDescent="0.2">
      <c r="A112" s="139" t="s">
        <v>840</v>
      </c>
      <c r="B112" s="47" t="s">
        <v>362</v>
      </c>
      <c r="C112" s="51" t="s">
        <v>790</v>
      </c>
      <c r="D112" s="35">
        <v>20618318.550000001</v>
      </c>
      <c r="E112" s="42">
        <v>1490666.78</v>
      </c>
      <c r="F112" s="59">
        <f t="shared" si="2"/>
        <v>1490666.78</v>
      </c>
    </row>
    <row r="113" spans="1:6" ht="22.5" x14ac:dyDescent="0.2">
      <c r="A113" s="139" t="s">
        <v>376</v>
      </c>
      <c r="B113" s="47" t="s">
        <v>362</v>
      </c>
      <c r="C113" s="51" t="s">
        <v>438</v>
      </c>
      <c r="D113" s="35">
        <v>20618318.550000001</v>
      </c>
      <c r="E113" s="42">
        <v>1490666.78</v>
      </c>
      <c r="F113" s="59">
        <f t="shared" si="2"/>
        <v>1490666.78</v>
      </c>
    </row>
    <row r="114" spans="1:6" ht="22.5" x14ac:dyDescent="0.2">
      <c r="A114" s="139" t="s">
        <v>676</v>
      </c>
      <c r="B114" s="47" t="s">
        <v>362</v>
      </c>
      <c r="C114" s="51" t="s">
        <v>789</v>
      </c>
      <c r="D114" s="35">
        <v>75000</v>
      </c>
      <c r="E114" s="42">
        <v>75000</v>
      </c>
      <c r="F114" s="59">
        <f t="shared" si="2"/>
        <v>75000</v>
      </c>
    </row>
    <row r="115" spans="1:6" x14ac:dyDescent="0.2">
      <c r="A115" s="139" t="s">
        <v>674</v>
      </c>
      <c r="B115" s="47" t="s">
        <v>362</v>
      </c>
      <c r="C115" s="51" t="s">
        <v>788</v>
      </c>
      <c r="D115" s="35">
        <v>75000</v>
      </c>
      <c r="E115" s="42">
        <v>75000</v>
      </c>
      <c r="F115" s="59">
        <f t="shared" si="2"/>
        <v>75000</v>
      </c>
    </row>
    <row r="116" spans="1:6" x14ac:dyDescent="0.2">
      <c r="A116" s="139" t="s">
        <v>439</v>
      </c>
      <c r="B116" s="47" t="s">
        <v>362</v>
      </c>
      <c r="C116" s="51" t="s">
        <v>440</v>
      </c>
      <c r="D116" s="35">
        <v>75000</v>
      </c>
      <c r="E116" s="42">
        <v>75000</v>
      </c>
      <c r="F116" s="59">
        <f t="shared" si="2"/>
        <v>75000</v>
      </c>
    </row>
    <row r="117" spans="1:6" x14ac:dyDescent="0.2">
      <c r="A117" s="139" t="s">
        <v>727</v>
      </c>
      <c r="B117" s="47" t="s">
        <v>362</v>
      </c>
      <c r="C117" s="51" t="s">
        <v>787</v>
      </c>
      <c r="D117" s="35">
        <v>1619093.15</v>
      </c>
      <c r="E117" s="42">
        <v>231593.15</v>
      </c>
      <c r="F117" s="59">
        <f t="shared" si="2"/>
        <v>231593.15</v>
      </c>
    </row>
    <row r="118" spans="1:6" ht="45" x14ac:dyDescent="0.2">
      <c r="A118" s="139" t="s">
        <v>770</v>
      </c>
      <c r="B118" s="47" t="s">
        <v>362</v>
      </c>
      <c r="C118" s="51" t="s">
        <v>786</v>
      </c>
      <c r="D118" s="35">
        <v>1619093.15</v>
      </c>
      <c r="E118" s="42">
        <v>231593.15</v>
      </c>
      <c r="F118" s="59">
        <f t="shared" si="2"/>
        <v>231593.15</v>
      </c>
    </row>
    <row r="119" spans="1:6" ht="45" x14ac:dyDescent="0.2">
      <c r="A119" s="139" t="s">
        <v>441</v>
      </c>
      <c r="B119" s="47" t="s">
        <v>362</v>
      </c>
      <c r="C119" s="51" t="s">
        <v>442</v>
      </c>
      <c r="D119" s="35">
        <v>1147593.1499999999</v>
      </c>
      <c r="E119" s="42">
        <v>231593.15</v>
      </c>
      <c r="F119" s="59">
        <f t="shared" si="2"/>
        <v>231593.15</v>
      </c>
    </row>
    <row r="120" spans="1:6" ht="78.75" x14ac:dyDescent="0.2">
      <c r="A120" s="140" t="s">
        <v>443</v>
      </c>
      <c r="B120" s="47" t="s">
        <v>362</v>
      </c>
      <c r="C120" s="51" t="s">
        <v>444</v>
      </c>
      <c r="D120" s="35">
        <v>300000</v>
      </c>
      <c r="E120" s="42" t="s">
        <v>54</v>
      </c>
      <c r="F120" s="59" t="str">
        <f t="shared" si="2"/>
        <v>-</v>
      </c>
    </row>
    <row r="121" spans="1:6" ht="78.75" x14ac:dyDescent="0.2">
      <c r="A121" s="140" t="s">
        <v>445</v>
      </c>
      <c r="B121" s="47" t="s">
        <v>362</v>
      </c>
      <c r="C121" s="51" t="s">
        <v>446</v>
      </c>
      <c r="D121" s="35">
        <v>171500</v>
      </c>
      <c r="E121" s="42" t="s">
        <v>54</v>
      </c>
      <c r="F121" s="59" t="str">
        <f t="shared" si="2"/>
        <v>-</v>
      </c>
    </row>
    <row r="122" spans="1:6" x14ac:dyDescent="0.2">
      <c r="A122" s="137" t="s">
        <v>447</v>
      </c>
      <c r="B122" s="55" t="s">
        <v>362</v>
      </c>
      <c r="C122" s="56" t="s">
        <v>448</v>
      </c>
      <c r="D122" s="57">
        <v>571500</v>
      </c>
      <c r="E122" s="58" t="s">
        <v>54</v>
      </c>
      <c r="F122" s="59" t="str">
        <f t="shared" si="2"/>
        <v>-</v>
      </c>
    </row>
    <row r="123" spans="1:6" x14ac:dyDescent="0.2">
      <c r="A123" s="139" t="s">
        <v>727</v>
      </c>
      <c r="B123" s="47" t="s">
        <v>362</v>
      </c>
      <c r="C123" s="51" t="s">
        <v>785</v>
      </c>
      <c r="D123" s="35">
        <v>571500</v>
      </c>
      <c r="E123" s="42" t="s">
        <v>54</v>
      </c>
      <c r="F123" s="59" t="str">
        <f t="shared" si="2"/>
        <v>-</v>
      </c>
    </row>
    <row r="124" spans="1:6" ht="45" x14ac:dyDescent="0.2">
      <c r="A124" s="139" t="s">
        <v>770</v>
      </c>
      <c r="B124" s="47" t="s">
        <v>362</v>
      </c>
      <c r="C124" s="51" t="s">
        <v>784</v>
      </c>
      <c r="D124" s="35">
        <v>571500</v>
      </c>
      <c r="E124" s="42" t="s">
        <v>54</v>
      </c>
      <c r="F124" s="59" t="str">
        <f t="shared" si="2"/>
        <v>-</v>
      </c>
    </row>
    <row r="125" spans="1:6" ht="45" x14ac:dyDescent="0.2">
      <c r="A125" s="139" t="s">
        <v>441</v>
      </c>
      <c r="B125" s="47" t="s">
        <v>362</v>
      </c>
      <c r="C125" s="51" t="s">
        <v>449</v>
      </c>
      <c r="D125" s="35">
        <v>100000</v>
      </c>
      <c r="E125" s="42" t="s">
        <v>54</v>
      </c>
      <c r="F125" s="59" t="str">
        <f t="shared" si="2"/>
        <v>-</v>
      </c>
    </row>
    <row r="126" spans="1:6" ht="78.75" x14ac:dyDescent="0.2">
      <c r="A126" s="140" t="s">
        <v>443</v>
      </c>
      <c r="B126" s="47" t="s">
        <v>362</v>
      </c>
      <c r="C126" s="51" t="s">
        <v>450</v>
      </c>
      <c r="D126" s="35">
        <v>300000</v>
      </c>
      <c r="E126" s="42" t="s">
        <v>54</v>
      </c>
      <c r="F126" s="59" t="str">
        <f t="shared" si="2"/>
        <v>-</v>
      </c>
    </row>
    <row r="127" spans="1:6" ht="78.75" x14ac:dyDescent="0.2">
      <c r="A127" s="140" t="s">
        <v>445</v>
      </c>
      <c r="B127" s="47" t="s">
        <v>362</v>
      </c>
      <c r="C127" s="51" t="s">
        <v>451</v>
      </c>
      <c r="D127" s="35">
        <v>171500</v>
      </c>
      <c r="E127" s="42" t="s">
        <v>54</v>
      </c>
      <c r="F127" s="59" t="str">
        <f t="shared" si="2"/>
        <v>-</v>
      </c>
    </row>
    <row r="128" spans="1:6" x14ac:dyDescent="0.2">
      <c r="A128" s="137" t="s">
        <v>452</v>
      </c>
      <c r="B128" s="55" t="s">
        <v>362</v>
      </c>
      <c r="C128" s="56" t="s">
        <v>453</v>
      </c>
      <c r="D128" s="57">
        <v>6300000</v>
      </c>
      <c r="E128" s="58" t="s">
        <v>54</v>
      </c>
      <c r="F128" s="59" t="str">
        <f t="shared" si="2"/>
        <v>-</v>
      </c>
    </row>
    <row r="129" spans="1:6" ht="22.5" x14ac:dyDescent="0.2">
      <c r="A129" s="139" t="s">
        <v>666</v>
      </c>
      <c r="B129" s="47" t="s">
        <v>362</v>
      </c>
      <c r="C129" s="51" t="s">
        <v>783</v>
      </c>
      <c r="D129" s="35">
        <v>6300000</v>
      </c>
      <c r="E129" s="42" t="s">
        <v>54</v>
      </c>
      <c r="F129" s="59" t="str">
        <f t="shared" si="2"/>
        <v>-</v>
      </c>
    </row>
    <row r="130" spans="1:6" ht="45" x14ac:dyDescent="0.2">
      <c r="A130" s="139" t="s">
        <v>840</v>
      </c>
      <c r="B130" s="47" t="s">
        <v>362</v>
      </c>
      <c r="C130" s="51" t="s">
        <v>782</v>
      </c>
      <c r="D130" s="35">
        <v>6300000</v>
      </c>
      <c r="E130" s="42" t="s">
        <v>54</v>
      </c>
      <c r="F130" s="59" t="str">
        <f t="shared" si="2"/>
        <v>-</v>
      </c>
    </row>
    <row r="131" spans="1:6" ht="22.5" x14ac:dyDescent="0.2">
      <c r="A131" s="139" t="s">
        <v>376</v>
      </c>
      <c r="B131" s="47" t="s">
        <v>362</v>
      </c>
      <c r="C131" s="51" t="s">
        <v>454</v>
      </c>
      <c r="D131" s="35">
        <v>6300000</v>
      </c>
      <c r="E131" s="42" t="s">
        <v>54</v>
      </c>
      <c r="F131" s="59" t="str">
        <f t="shared" si="2"/>
        <v>-</v>
      </c>
    </row>
    <row r="132" spans="1:6" x14ac:dyDescent="0.2">
      <c r="A132" s="137" t="s">
        <v>455</v>
      </c>
      <c r="B132" s="55" t="s">
        <v>362</v>
      </c>
      <c r="C132" s="56" t="s">
        <v>456</v>
      </c>
      <c r="D132" s="57">
        <v>2620000</v>
      </c>
      <c r="E132" s="58">
        <v>1001241.13</v>
      </c>
      <c r="F132" s="59">
        <f t="shared" si="1"/>
        <v>1618758.87</v>
      </c>
    </row>
    <row r="133" spans="1:6" ht="22.5" x14ac:dyDescent="0.2">
      <c r="A133" s="139" t="s">
        <v>666</v>
      </c>
      <c r="B133" s="47" t="s">
        <v>362</v>
      </c>
      <c r="C133" s="51" t="s">
        <v>781</v>
      </c>
      <c r="D133" s="35">
        <v>2388406.85</v>
      </c>
      <c r="E133" s="42">
        <v>769647.98</v>
      </c>
      <c r="F133" s="36">
        <f t="shared" si="1"/>
        <v>1618758.87</v>
      </c>
    </row>
    <row r="134" spans="1:6" ht="45" x14ac:dyDescent="0.2">
      <c r="A134" s="139" t="s">
        <v>840</v>
      </c>
      <c r="B134" s="47" t="s">
        <v>362</v>
      </c>
      <c r="C134" s="51" t="s">
        <v>780</v>
      </c>
      <c r="D134" s="35">
        <v>2388406.85</v>
      </c>
      <c r="E134" s="42">
        <v>769647.98</v>
      </c>
      <c r="F134" s="36">
        <f t="shared" si="1"/>
        <v>1618758.87</v>
      </c>
    </row>
    <row r="135" spans="1:6" ht="22.5" x14ac:dyDescent="0.2">
      <c r="A135" s="139" t="s">
        <v>376</v>
      </c>
      <c r="B135" s="47" t="s">
        <v>362</v>
      </c>
      <c r="C135" s="51" t="s">
        <v>457</v>
      </c>
      <c r="D135" s="35">
        <v>2388406.85</v>
      </c>
      <c r="E135" s="42">
        <v>769647.98</v>
      </c>
      <c r="F135" s="36">
        <f t="shared" si="1"/>
        <v>1618758.87</v>
      </c>
    </row>
    <row r="136" spans="1:6" x14ac:dyDescent="0.2">
      <c r="A136" s="139" t="s">
        <v>727</v>
      </c>
      <c r="B136" s="47" t="s">
        <v>362</v>
      </c>
      <c r="C136" s="51" t="s">
        <v>779</v>
      </c>
      <c r="D136" s="35">
        <v>231593.15</v>
      </c>
      <c r="E136" s="42">
        <v>231593.15</v>
      </c>
      <c r="F136" s="36" t="str">
        <f t="shared" si="1"/>
        <v>-</v>
      </c>
    </row>
    <row r="137" spans="1:6" ht="45" x14ac:dyDescent="0.2">
      <c r="A137" s="139" t="s">
        <v>770</v>
      </c>
      <c r="B137" s="47" t="s">
        <v>362</v>
      </c>
      <c r="C137" s="51" t="s">
        <v>778</v>
      </c>
      <c r="D137" s="35">
        <v>231593.15</v>
      </c>
      <c r="E137" s="42">
        <v>231593.15</v>
      </c>
      <c r="F137" s="36" t="str">
        <f t="shared" si="1"/>
        <v>-</v>
      </c>
    </row>
    <row r="138" spans="1:6" ht="45" x14ac:dyDescent="0.2">
      <c r="A138" s="139" t="s">
        <v>441</v>
      </c>
      <c r="B138" s="47" t="s">
        <v>362</v>
      </c>
      <c r="C138" s="51" t="s">
        <v>458</v>
      </c>
      <c r="D138" s="35">
        <v>231593.15</v>
      </c>
      <c r="E138" s="42">
        <v>231593.15</v>
      </c>
      <c r="F138" s="36" t="str">
        <f t="shared" si="1"/>
        <v>-</v>
      </c>
    </row>
    <row r="139" spans="1:6" x14ac:dyDescent="0.2">
      <c r="A139" s="137" t="s">
        <v>459</v>
      </c>
      <c r="B139" s="55" t="s">
        <v>362</v>
      </c>
      <c r="C139" s="56" t="s">
        <v>460</v>
      </c>
      <c r="D139" s="57">
        <v>8694818.6999999993</v>
      </c>
      <c r="E139" s="58">
        <v>721018.8</v>
      </c>
      <c r="F139" s="59">
        <f t="shared" si="1"/>
        <v>7973799.8999999994</v>
      </c>
    </row>
    <row r="140" spans="1:6" ht="22.5" x14ac:dyDescent="0.2">
      <c r="A140" s="139" t="s">
        <v>666</v>
      </c>
      <c r="B140" s="47" t="s">
        <v>362</v>
      </c>
      <c r="C140" s="51" t="s">
        <v>777</v>
      </c>
      <c r="D140" s="35">
        <v>8694818.6999999993</v>
      </c>
      <c r="E140" s="42">
        <v>721018.8</v>
      </c>
      <c r="F140" s="36">
        <f t="shared" si="1"/>
        <v>7973799.8999999994</v>
      </c>
    </row>
    <row r="141" spans="1:6" ht="45" x14ac:dyDescent="0.2">
      <c r="A141" s="139" t="s">
        <v>840</v>
      </c>
      <c r="B141" s="47" t="s">
        <v>362</v>
      </c>
      <c r="C141" s="51" t="s">
        <v>776</v>
      </c>
      <c r="D141" s="35">
        <v>8694818.6999999993</v>
      </c>
      <c r="E141" s="42">
        <v>721018.8</v>
      </c>
      <c r="F141" s="36">
        <f t="shared" si="1"/>
        <v>7973799.8999999994</v>
      </c>
    </row>
    <row r="142" spans="1:6" ht="22.5" x14ac:dyDescent="0.2">
      <c r="A142" s="139" t="s">
        <v>376</v>
      </c>
      <c r="B142" s="47" t="s">
        <v>362</v>
      </c>
      <c r="C142" s="51" t="s">
        <v>461</v>
      </c>
      <c r="D142" s="35">
        <v>8694818.6999999993</v>
      </c>
      <c r="E142" s="42">
        <v>721018.8</v>
      </c>
      <c r="F142" s="36">
        <f t="shared" si="1"/>
        <v>7973799.8999999994</v>
      </c>
    </row>
    <row r="143" spans="1:6" x14ac:dyDescent="0.2">
      <c r="A143" s="137" t="s">
        <v>462</v>
      </c>
      <c r="B143" s="55" t="s">
        <v>362</v>
      </c>
      <c r="C143" s="56" t="s">
        <v>463</v>
      </c>
      <c r="D143" s="57">
        <v>4126093</v>
      </c>
      <c r="E143" s="58">
        <v>75000</v>
      </c>
      <c r="F143" s="59">
        <f t="shared" ref="F143:F206" si="3">IF(OR(D143="-",IF(E143="-",0,E143)&gt;=IF(D143="-",0,D143)),"-",IF(D143="-",0,D143)-IF(E143="-",0,E143))</f>
        <v>4051093</v>
      </c>
    </row>
    <row r="144" spans="1:6" ht="22.5" x14ac:dyDescent="0.2">
      <c r="A144" s="139" t="s">
        <v>666</v>
      </c>
      <c r="B144" s="47" t="s">
        <v>362</v>
      </c>
      <c r="C144" s="51" t="s">
        <v>775</v>
      </c>
      <c r="D144" s="35">
        <v>3235093</v>
      </c>
      <c r="E144" s="42" t="s">
        <v>54</v>
      </c>
      <c r="F144" s="36" t="s">
        <v>54</v>
      </c>
    </row>
    <row r="145" spans="1:6" ht="45" x14ac:dyDescent="0.2">
      <c r="A145" s="139" t="s">
        <v>840</v>
      </c>
      <c r="B145" s="47" t="s">
        <v>362</v>
      </c>
      <c r="C145" s="51" t="s">
        <v>774</v>
      </c>
      <c r="D145" s="35">
        <v>3235093</v>
      </c>
      <c r="E145" s="42" t="s">
        <v>54</v>
      </c>
      <c r="F145" s="36" t="s">
        <v>54</v>
      </c>
    </row>
    <row r="146" spans="1:6" ht="22.5" x14ac:dyDescent="0.2">
      <c r="A146" s="139" t="s">
        <v>376</v>
      </c>
      <c r="B146" s="47" t="s">
        <v>362</v>
      </c>
      <c r="C146" s="51" t="s">
        <v>464</v>
      </c>
      <c r="D146" s="35">
        <v>3235093</v>
      </c>
      <c r="E146" s="42" t="s">
        <v>54</v>
      </c>
      <c r="F146" s="36" t="s">
        <v>54</v>
      </c>
    </row>
    <row r="147" spans="1:6" ht="22.5" x14ac:dyDescent="0.2">
      <c r="A147" s="139" t="s">
        <v>676</v>
      </c>
      <c r="B147" s="47" t="s">
        <v>362</v>
      </c>
      <c r="C147" s="51" t="s">
        <v>773</v>
      </c>
      <c r="D147" s="35">
        <v>75000</v>
      </c>
      <c r="E147" s="42">
        <v>75000</v>
      </c>
      <c r="F147" s="36" t="str">
        <f t="shared" si="3"/>
        <v>-</v>
      </c>
    </row>
    <row r="148" spans="1:6" x14ac:dyDescent="0.2">
      <c r="A148" s="139" t="s">
        <v>674</v>
      </c>
      <c r="B148" s="47" t="s">
        <v>362</v>
      </c>
      <c r="C148" s="51" t="s">
        <v>772</v>
      </c>
      <c r="D148" s="35">
        <v>75000</v>
      </c>
      <c r="E148" s="42">
        <v>75000</v>
      </c>
      <c r="F148" s="36" t="str">
        <f t="shared" si="3"/>
        <v>-</v>
      </c>
    </row>
    <row r="149" spans="1:6" x14ac:dyDescent="0.2">
      <c r="A149" s="139" t="s">
        <v>439</v>
      </c>
      <c r="B149" s="47" t="s">
        <v>362</v>
      </c>
      <c r="C149" s="51" t="s">
        <v>465</v>
      </c>
      <c r="D149" s="35">
        <v>75000</v>
      </c>
      <c r="E149" s="42">
        <v>75000</v>
      </c>
      <c r="F149" s="36" t="str">
        <f t="shared" si="3"/>
        <v>-</v>
      </c>
    </row>
    <row r="150" spans="1:6" x14ac:dyDescent="0.2">
      <c r="A150" s="139" t="s">
        <v>727</v>
      </c>
      <c r="B150" s="47" t="s">
        <v>362</v>
      </c>
      <c r="C150" s="51" t="s">
        <v>771</v>
      </c>
      <c r="D150" s="35">
        <v>816000</v>
      </c>
      <c r="E150" s="42" t="s">
        <v>54</v>
      </c>
      <c r="F150" s="36" t="s">
        <v>54</v>
      </c>
    </row>
    <row r="151" spans="1:6" ht="45" x14ac:dyDescent="0.2">
      <c r="A151" s="139" t="s">
        <v>770</v>
      </c>
      <c r="B151" s="47" t="s">
        <v>362</v>
      </c>
      <c r="C151" s="51" t="s">
        <v>769</v>
      </c>
      <c r="D151" s="35">
        <v>816000</v>
      </c>
      <c r="E151" s="42" t="s">
        <v>54</v>
      </c>
      <c r="F151" s="36" t="s">
        <v>54</v>
      </c>
    </row>
    <row r="152" spans="1:6" ht="45" x14ac:dyDescent="0.2">
      <c r="A152" s="139" t="s">
        <v>441</v>
      </c>
      <c r="B152" s="47" t="s">
        <v>362</v>
      </c>
      <c r="C152" s="51" t="s">
        <v>466</v>
      </c>
      <c r="D152" s="35">
        <v>816000</v>
      </c>
      <c r="E152" s="42" t="s">
        <v>54</v>
      </c>
      <c r="F152" s="36" t="s">
        <v>54</v>
      </c>
    </row>
    <row r="153" spans="1:6" x14ac:dyDescent="0.2">
      <c r="A153" s="137" t="s">
        <v>467</v>
      </c>
      <c r="B153" s="55" t="s">
        <v>362</v>
      </c>
      <c r="C153" s="56" t="s">
        <v>468</v>
      </c>
      <c r="D153" s="57">
        <v>58370261.789999999</v>
      </c>
      <c r="E153" s="58">
        <v>17745828.370000001</v>
      </c>
      <c r="F153" s="59">
        <f t="shared" si="3"/>
        <v>40624433.420000002</v>
      </c>
    </row>
    <row r="154" spans="1:6" ht="22.5" x14ac:dyDescent="0.2">
      <c r="A154" s="139" t="s">
        <v>666</v>
      </c>
      <c r="B154" s="47" t="s">
        <v>362</v>
      </c>
      <c r="C154" s="51" t="s">
        <v>768</v>
      </c>
      <c r="D154" s="35">
        <v>20839415.289999999</v>
      </c>
      <c r="E154" s="42">
        <v>5591086.4800000004</v>
      </c>
      <c r="F154" s="36">
        <f t="shared" si="3"/>
        <v>15248328.809999999</v>
      </c>
    </row>
    <row r="155" spans="1:6" ht="45" x14ac:dyDescent="0.2">
      <c r="A155" s="139" t="s">
        <v>840</v>
      </c>
      <c r="B155" s="47" t="s">
        <v>362</v>
      </c>
      <c r="C155" s="51" t="s">
        <v>767</v>
      </c>
      <c r="D155" s="35">
        <v>20839415.289999999</v>
      </c>
      <c r="E155" s="42">
        <v>5591086.4800000004</v>
      </c>
      <c r="F155" s="36">
        <f t="shared" si="3"/>
        <v>15248328.809999999</v>
      </c>
    </row>
    <row r="156" spans="1:6" ht="22.5" x14ac:dyDescent="0.2">
      <c r="A156" s="139" t="s">
        <v>376</v>
      </c>
      <c r="B156" s="47" t="s">
        <v>362</v>
      </c>
      <c r="C156" s="51" t="s">
        <v>469</v>
      </c>
      <c r="D156" s="35">
        <v>20839415.289999999</v>
      </c>
      <c r="E156" s="42">
        <v>5591086.4800000004</v>
      </c>
      <c r="F156" s="36">
        <f t="shared" si="3"/>
        <v>15248328.809999999</v>
      </c>
    </row>
    <row r="157" spans="1:6" ht="33.75" x14ac:dyDescent="0.2">
      <c r="A157" s="139" t="s">
        <v>690</v>
      </c>
      <c r="B157" s="47" t="s">
        <v>362</v>
      </c>
      <c r="C157" s="51" t="s">
        <v>766</v>
      </c>
      <c r="D157" s="35">
        <v>5379000</v>
      </c>
      <c r="E157" s="42" t="s">
        <v>54</v>
      </c>
      <c r="F157" s="36" t="s">
        <v>54</v>
      </c>
    </row>
    <row r="158" spans="1:6" x14ac:dyDescent="0.2">
      <c r="A158" s="139" t="s">
        <v>688</v>
      </c>
      <c r="B158" s="47" t="s">
        <v>362</v>
      </c>
      <c r="C158" s="51" t="s">
        <v>765</v>
      </c>
      <c r="D158" s="35">
        <v>5379000</v>
      </c>
      <c r="E158" s="42" t="s">
        <v>54</v>
      </c>
      <c r="F158" s="36" t="s">
        <v>54</v>
      </c>
    </row>
    <row r="159" spans="1:6" ht="33.75" x14ac:dyDescent="0.2">
      <c r="A159" s="139" t="s">
        <v>470</v>
      </c>
      <c r="B159" s="47" t="s">
        <v>362</v>
      </c>
      <c r="C159" s="51" t="s">
        <v>471</v>
      </c>
      <c r="D159" s="35">
        <v>5379000</v>
      </c>
      <c r="E159" s="42" t="s">
        <v>54</v>
      </c>
      <c r="F159" s="36" t="s">
        <v>54</v>
      </c>
    </row>
    <row r="160" spans="1:6" ht="22.5" x14ac:dyDescent="0.2">
      <c r="A160" s="139" t="s">
        <v>676</v>
      </c>
      <c r="B160" s="47" t="s">
        <v>362</v>
      </c>
      <c r="C160" s="51" t="s">
        <v>764</v>
      </c>
      <c r="D160" s="35">
        <v>32151846.5</v>
      </c>
      <c r="E160" s="42">
        <v>12154741.890000001</v>
      </c>
      <c r="F160" s="36">
        <f t="shared" si="3"/>
        <v>19997104.609999999</v>
      </c>
    </row>
    <row r="161" spans="1:6" x14ac:dyDescent="0.2">
      <c r="A161" s="139" t="s">
        <v>674</v>
      </c>
      <c r="B161" s="47" t="s">
        <v>362</v>
      </c>
      <c r="C161" s="51" t="s">
        <v>763</v>
      </c>
      <c r="D161" s="35">
        <v>32151846.5</v>
      </c>
      <c r="E161" s="42">
        <v>12154741.890000001</v>
      </c>
      <c r="F161" s="36">
        <f t="shared" si="3"/>
        <v>19997104.609999999</v>
      </c>
    </row>
    <row r="162" spans="1:6" ht="45" x14ac:dyDescent="0.2">
      <c r="A162" s="139" t="s">
        <v>472</v>
      </c>
      <c r="B162" s="47" t="s">
        <v>362</v>
      </c>
      <c r="C162" s="51" t="s">
        <v>473</v>
      </c>
      <c r="D162" s="35">
        <v>31234239.609999999</v>
      </c>
      <c r="E162" s="42">
        <v>11815335</v>
      </c>
      <c r="F162" s="36">
        <f t="shared" si="3"/>
        <v>19418904.609999999</v>
      </c>
    </row>
    <row r="163" spans="1:6" x14ac:dyDescent="0.2">
      <c r="A163" s="139" t="s">
        <v>439</v>
      </c>
      <c r="B163" s="47" t="s">
        <v>362</v>
      </c>
      <c r="C163" s="51" t="s">
        <v>474</v>
      </c>
      <c r="D163" s="35">
        <v>917606.89</v>
      </c>
      <c r="E163" s="42">
        <v>339406.89</v>
      </c>
      <c r="F163" s="36">
        <f t="shared" si="3"/>
        <v>578200</v>
      </c>
    </row>
    <row r="164" spans="1:6" x14ac:dyDescent="0.2">
      <c r="A164" s="137" t="s">
        <v>475</v>
      </c>
      <c r="B164" s="55" t="s">
        <v>362</v>
      </c>
      <c r="C164" s="56" t="s">
        <v>476</v>
      </c>
      <c r="D164" s="57">
        <v>1524048.05</v>
      </c>
      <c r="E164" s="58">
        <v>272606.8</v>
      </c>
      <c r="F164" s="59">
        <f t="shared" si="3"/>
        <v>1251441.25</v>
      </c>
    </row>
    <row r="165" spans="1:6" ht="22.5" x14ac:dyDescent="0.2">
      <c r="A165" s="139" t="s">
        <v>666</v>
      </c>
      <c r="B165" s="47" t="s">
        <v>362</v>
      </c>
      <c r="C165" s="51" t="s">
        <v>762</v>
      </c>
      <c r="D165" s="35">
        <v>1524048.05</v>
      </c>
      <c r="E165" s="42">
        <v>272606.8</v>
      </c>
      <c r="F165" s="36">
        <f t="shared" si="3"/>
        <v>1251441.25</v>
      </c>
    </row>
    <row r="166" spans="1:6" ht="45" x14ac:dyDescent="0.2">
      <c r="A166" s="139" t="s">
        <v>840</v>
      </c>
      <c r="B166" s="47" t="s">
        <v>362</v>
      </c>
      <c r="C166" s="51" t="s">
        <v>761</v>
      </c>
      <c r="D166" s="35">
        <v>1524048.05</v>
      </c>
      <c r="E166" s="42">
        <v>272606.8</v>
      </c>
      <c r="F166" s="36">
        <f t="shared" si="3"/>
        <v>1251441.25</v>
      </c>
    </row>
    <row r="167" spans="1:6" ht="22.5" x14ac:dyDescent="0.2">
      <c r="A167" s="139" t="s">
        <v>376</v>
      </c>
      <c r="B167" s="47" t="s">
        <v>362</v>
      </c>
      <c r="C167" s="51" t="s">
        <v>477</v>
      </c>
      <c r="D167" s="35">
        <v>1524048.05</v>
      </c>
      <c r="E167" s="42">
        <v>272606.8</v>
      </c>
      <c r="F167" s="36">
        <f t="shared" si="3"/>
        <v>1251441.25</v>
      </c>
    </row>
    <row r="168" spans="1:6" x14ac:dyDescent="0.2">
      <c r="A168" s="137" t="s">
        <v>478</v>
      </c>
      <c r="B168" s="55" t="s">
        <v>362</v>
      </c>
      <c r="C168" s="56" t="s">
        <v>479</v>
      </c>
      <c r="D168" s="57">
        <v>13172809.130000001</v>
      </c>
      <c r="E168" s="58">
        <v>2866975.05</v>
      </c>
      <c r="F168" s="59">
        <f t="shared" si="3"/>
        <v>10305834.080000002</v>
      </c>
    </row>
    <row r="169" spans="1:6" ht="22.5" x14ac:dyDescent="0.2">
      <c r="A169" s="139" t="s">
        <v>666</v>
      </c>
      <c r="B169" s="47" t="s">
        <v>362</v>
      </c>
      <c r="C169" s="51" t="s">
        <v>760</v>
      </c>
      <c r="D169" s="35">
        <v>7793809.1299999999</v>
      </c>
      <c r="E169" s="42">
        <v>2866975.05</v>
      </c>
      <c r="F169" s="36">
        <f t="shared" si="3"/>
        <v>4926834.08</v>
      </c>
    </row>
    <row r="170" spans="1:6" ht="45" x14ac:dyDescent="0.2">
      <c r="A170" s="139" t="s">
        <v>840</v>
      </c>
      <c r="B170" s="47" t="s">
        <v>362</v>
      </c>
      <c r="C170" s="51" t="s">
        <v>759</v>
      </c>
      <c r="D170" s="35">
        <v>7793809.1299999999</v>
      </c>
      <c r="E170" s="42">
        <v>2866975.05</v>
      </c>
      <c r="F170" s="36">
        <f t="shared" si="3"/>
        <v>4926834.08</v>
      </c>
    </row>
    <row r="171" spans="1:6" ht="22.5" x14ac:dyDescent="0.2">
      <c r="A171" s="139" t="s">
        <v>376</v>
      </c>
      <c r="B171" s="47" t="s">
        <v>362</v>
      </c>
      <c r="C171" s="51" t="s">
        <v>480</v>
      </c>
      <c r="D171" s="35">
        <v>7793809.1299999999</v>
      </c>
      <c r="E171" s="42">
        <v>2866975.05</v>
      </c>
      <c r="F171" s="36">
        <f t="shared" si="3"/>
        <v>4926834.08</v>
      </c>
    </row>
    <row r="172" spans="1:6" ht="33.75" x14ac:dyDescent="0.2">
      <c r="A172" s="139" t="s">
        <v>690</v>
      </c>
      <c r="B172" s="47" t="s">
        <v>362</v>
      </c>
      <c r="C172" s="51" t="s">
        <v>758</v>
      </c>
      <c r="D172" s="35">
        <v>5379000</v>
      </c>
      <c r="E172" s="42" t="s">
        <v>54</v>
      </c>
      <c r="F172" s="36" t="s">
        <v>54</v>
      </c>
    </row>
    <row r="173" spans="1:6" x14ac:dyDescent="0.2">
      <c r="A173" s="139" t="s">
        <v>688</v>
      </c>
      <c r="B173" s="47" t="s">
        <v>362</v>
      </c>
      <c r="C173" s="51" t="s">
        <v>757</v>
      </c>
      <c r="D173" s="35">
        <v>5379000</v>
      </c>
      <c r="E173" s="42" t="s">
        <v>54</v>
      </c>
      <c r="F173" s="36" t="s">
        <v>54</v>
      </c>
    </row>
    <row r="174" spans="1:6" ht="33.75" x14ac:dyDescent="0.2">
      <c r="A174" s="139" t="s">
        <v>470</v>
      </c>
      <c r="B174" s="47" t="s">
        <v>362</v>
      </c>
      <c r="C174" s="51" t="s">
        <v>481</v>
      </c>
      <c r="D174" s="35">
        <v>5379000</v>
      </c>
      <c r="E174" s="42" t="s">
        <v>54</v>
      </c>
      <c r="F174" s="36" t="s">
        <v>54</v>
      </c>
    </row>
    <row r="175" spans="1:6" x14ac:dyDescent="0.2">
      <c r="A175" s="137" t="s">
        <v>482</v>
      </c>
      <c r="B175" s="55" t="s">
        <v>362</v>
      </c>
      <c r="C175" s="56" t="s">
        <v>483</v>
      </c>
      <c r="D175" s="57">
        <v>11521558.109999999</v>
      </c>
      <c r="E175" s="58">
        <v>2451504.63</v>
      </c>
      <c r="F175" s="59">
        <f t="shared" si="3"/>
        <v>9070053.4800000004</v>
      </c>
    </row>
    <row r="176" spans="1:6" ht="22.5" x14ac:dyDescent="0.2">
      <c r="A176" s="139" t="s">
        <v>666</v>
      </c>
      <c r="B176" s="47" t="s">
        <v>362</v>
      </c>
      <c r="C176" s="51" t="s">
        <v>756</v>
      </c>
      <c r="D176" s="35">
        <v>11521558.109999999</v>
      </c>
      <c r="E176" s="42">
        <v>2451504.63</v>
      </c>
      <c r="F176" s="36">
        <f t="shared" si="3"/>
        <v>9070053.4800000004</v>
      </c>
    </row>
    <row r="177" spans="1:6" ht="45" x14ac:dyDescent="0.2">
      <c r="A177" s="139" t="s">
        <v>840</v>
      </c>
      <c r="B177" s="47" t="s">
        <v>362</v>
      </c>
      <c r="C177" s="51" t="s">
        <v>755</v>
      </c>
      <c r="D177" s="35">
        <v>11521558.109999999</v>
      </c>
      <c r="E177" s="42">
        <v>2451504.63</v>
      </c>
      <c r="F177" s="36">
        <f t="shared" si="3"/>
        <v>9070053.4800000004</v>
      </c>
    </row>
    <row r="178" spans="1:6" ht="22.5" x14ac:dyDescent="0.2">
      <c r="A178" s="139" t="s">
        <v>376</v>
      </c>
      <c r="B178" s="47" t="s">
        <v>362</v>
      </c>
      <c r="C178" s="51" t="s">
        <v>484</v>
      </c>
      <c r="D178" s="35">
        <v>11521558.109999999</v>
      </c>
      <c r="E178" s="42">
        <v>2451504.63</v>
      </c>
      <c r="F178" s="36">
        <f t="shared" si="3"/>
        <v>9070053.4800000004</v>
      </c>
    </row>
    <row r="179" spans="1:6" ht="22.5" x14ac:dyDescent="0.2">
      <c r="A179" s="137" t="s">
        <v>485</v>
      </c>
      <c r="B179" s="55" t="s">
        <v>362</v>
      </c>
      <c r="C179" s="56" t="s">
        <v>486</v>
      </c>
      <c r="D179" s="57">
        <v>32151846.5</v>
      </c>
      <c r="E179" s="58">
        <v>12154741.890000001</v>
      </c>
      <c r="F179" s="59">
        <f t="shared" si="3"/>
        <v>19997104.609999999</v>
      </c>
    </row>
    <row r="180" spans="1:6" ht="22.5" x14ac:dyDescent="0.2">
      <c r="A180" s="139" t="s">
        <v>676</v>
      </c>
      <c r="B180" s="47" t="s">
        <v>362</v>
      </c>
      <c r="C180" s="51" t="s">
        <v>754</v>
      </c>
      <c r="D180" s="35">
        <v>32151846.5</v>
      </c>
      <c r="E180" s="42">
        <v>12154741.890000001</v>
      </c>
      <c r="F180" s="36">
        <f t="shared" si="3"/>
        <v>19997104.609999999</v>
      </c>
    </row>
    <row r="181" spans="1:6" x14ac:dyDescent="0.2">
      <c r="A181" s="139" t="s">
        <v>674</v>
      </c>
      <c r="B181" s="47" t="s">
        <v>362</v>
      </c>
      <c r="C181" s="51" t="s">
        <v>753</v>
      </c>
      <c r="D181" s="35">
        <v>32151846.5</v>
      </c>
      <c r="E181" s="42">
        <v>12154741.890000001</v>
      </c>
      <c r="F181" s="36">
        <f t="shared" si="3"/>
        <v>19997104.609999999</v>
      </c>
    </row>
    <row r="182" spans="1:6" ht="45" x14ac:dyDescent="0.2">
      <c r="A182" s="139" t="s">
        <v>472</v>
      </c>
      <c r="B182" s="47" t="s">
        <v>362</v>
      </c>
      <c r="C182" s="51" t="s">
        <v>487</v>
      </c>
      <c r="D182" s="35">
        <v>31234239.609999999</v>
      </c>
      <c r="E182" s="42">
        <v>11815335</v>
      </c>
      <c r="F182" s="36">
        <f t="shared" si="3"/>
        <v>19418904.609999999</v>
      </c>
    </row>
    <row r="183" spans="1:6" x14ac:dyDescent="0.2">
      <c r="A183" s="139" t="s">
        <v>439</v>
      </c>
      <c r="B183" s="47" t="s">
        <v>362</v>
      </c>
      <c r="C183" s="51" t="s">
        <v>488</v>
      </c>
      <c r="D183" s="35">
        <v>917606.89</v>
      </c>
      <c r="E183" s="42">
        <v>339406.89</v>
      </c>
      <c r="F183" s="36">
        <f t="shared" si="3"/>
        <v>578200</v>
      </c>
    </row>
    <row r="184" spans="1:6" x14ac:dyDescent="0.2">
      <c r="A184" s="137" t="s">
        <v>489</v>
      </c>
      <c r="B184" s="55" t="s">
        <v>362</v>
      </c>
      <c r="C184" s="56" t="s">
        <v>490</v>
      </c>
      <c r="D184" s="57">
        <v>277472399.79000002</v>
      </c>
      <c r="E184" s="58">
        <v>102639139.83</v>
      </c>
      <c r="F184" s="59">
        <f t="shared" si="3"/>
        <v>174833259.96000004</v>
      </c>
    </row>
    <row r="185" spans="1:6" ht="56.25" x14ac:dyDescent="0.2">
      <c r="A185" s="139" t="s">
        <v>663</v>
      </c>
      <c r="B185" s="47" t="s">
        <v>362</v>
      </c>
      <c r="C185" s="51" t="s">
        <v>752</v>
      </c>
      <c r="D185" s="35">
        <v>6016333.3799999999</v>
      </c>
      <c r="E185" s="42">
        <v>2196884.5099999998</v>
      </c>
      <c r="F185" s="36">
        <f t="shared" si="3"/>
        <v>3819448.87</v>
      </c>
    </row>
    <row r="186" spans="1:6" ht="22.5" x14ac:dyDescent="0.2">
      <c r="A186" s="139" t="s">
        <v>661</v>
      </c>
      <c r="B186" s="47" t="s">
        <v>362</v>
      </c>
      <c r="C186" s="51" t="s">
        <v>751</v>
      </c>
      <c r="D186" s="35">
        <v>6016333.3799999999</v>
      </c>
      <c r="E186" s="42">
        <v>2196884.5099999998</v>
      </c>
      <c r="F186" s="36">
        <f t="shared" si="3"/>
        <v>3819448.87</v>
      </c>
    </row>
    <row r="187" spans="1:6" ht="22.5" x14ac:dyDescent="0.2">
      <c r="A187" s="139" t="s">
        <v>369</v>
      </c>
      <c r="B187" s="47" t="s">
        <v>362</v>
      </c>
      <c r="C187" s="51" t="s">
        <v>491</v>
      </c>
      <c r="D187" s="35">
        <v>4598075</v>
      </c>
      <c r="E187" s="42">
        <v>1644554.63</v>
      </c>
      <c r="F187" s="36">
        <f t="shared" si="3"/>
        <v>2953520.37</v>
      </c>
    </row>
    <row r="188" spans="1:6" ht="45" x14ac:dyDescent="0.2">
      <c r="A188" s="139" t="s">
        <v>839</v>
      </c>
      <c r="B188" s="47" t="s">
        <v>362</v>
      </c>
      <c r="C188" s="51" t="s">
        <v>492</v>
      </c>
      <c r="D188" s="35">
        <v>139480.48000000001</v>
      </c>
      <c r="E188" s="42">
        <v>6000</v>
      </c>
      <c r="F188" s="36">
        <f t="shared" si="3"/>
        <v>133480.48000000001</v>
      </c>
    </row>
    <row r="189" spans="1:6" ht="45" x14ac:dyDescent="0.2">
      <c r="A189" s="139" t="s">
        <v>425</v>
      </c>
      <c r="B189" s="47" t="s">
        <v>362</v>
      </c>
      <c r="C189" s="51" t="s">
        <v>493</v>
      </c>
      <c r="D189" s="35">
        <v>16396.900000000001</v>
      </c>
      <c r="E189" s="42">
        <v>16396.900000000001</v>
      </c>
      <c r="F189" s="36" t="str">
        <f t="shared" si="3"/>
        <v>-</v>
      </c>
    </row>
    <row r="190" spans="1:6" ht="33.75" x14ac:dyDescent="0.2">
      <c r="A190" s="139" t="s">
        <v>372</v>
      </c>
      <c r="B190" s="47" t="s">
        <v>362</v>
      </c>
      <c r="C190" s="51" t="s">
        <v>494</v>
      </c>
      <c r="D190" s="35">
        <v>1262381</v>
      </c>
      <c r="E190" s="42">
        <v>529932.98</v>
      </c>
      <c r="F190" s="36">
        <f t="shared" si="3"/>
        <v>732448.02</v>
      </c>
    </row>
    <row r="191" spans="1:6" ht="22.5" x14ac:dyDescent="0.2">
      <c r="A191" s="139" t="s">
        <v>666</v>
      </c>
      <c r="B191" s="47" t="s">
        <v>362</v>
      </c>
      <c r="C191" s="51" t="s">
        <v>750</v>
      </c>
      <c r="D191" s="35">
        <v>438809.15</v>
      </c>
      <c r="E191" s="42">
        <v>70429.05</v>
      </c>
      <c r="F191" s="36">
        <f t="shared" si="3"/>
        <v>368380.10000000003</v>
      </c>
    </row>
    <row r="192" spans="1:6" ht="45" x14ac:dyDescent="0.2">
      <c r="A192" s="139" t="s">
        <v>840</v>
      </c>
      <c r="B192" s="47" t="s">
        <v>362</v>
      </c>
      <c r="C192" s="51" t="s">
        <v>749</v>
      </c>
      <c r="D192" s="35">
        <v>438809.15</v>
      </c>
      <c r="E192" s="42">
        <v>70429.05</v>
      </c>
      <c r="F192" s="36">
        <f t="shared" si="3"/>
        <v>368380.10000000003</v>
      </c>
    </row>
    <row r="193" spans="1:6" ht="22.5" x14ac:dyDescent="0.2">
      <c r="A193" s="139" t="s">
        <v>374</v>
      </c>
      <c r="B193" s="47" t="s">
        <v>362</v>
      </c>
      <c r="C193" s="51" t="s">
        <v>495</v>
      </c>
      <c r="D193" s="35">
        <v>138090.88</v>
      </c>
      <c r="E193" s="42">
        <v>21395.96</v>
      </c>
      <c r="F193" s="36">
        <f t="shared" si="3"/>
        <v>116694.92000000001</v>
      </c>
    </row>
    <row r="194" spans="1:6" ht="22.5" x14ac:dyDescent="0.2">
      <c r="A194" s="139" t="s">
        <v>376</v>
      </c>
      <c r="B194" s="47" t="s">
        <v>362</v>
      </c>
      <c r="C194" s="51" t="s">
        <v>496</v>
      </c>
      <c r="D194" s="35">
        <v>300718.27</v>
      </c>
      <c r="E194" s="42">
        <v>49033.09</v>
      </c>
      <c r="F194" s="36">
        <f t="shared" si="3"/>
        <v>251685.18000000002</v>
      </c>
    </row>
    <row r="195" spans="1:6" ht="22.5" x14ac:dyDescent="0.2">
      <c r="A195" s="139" t="s">
        <v>676</v>
      </c>
      <c r="B195" s="47" t="s">
        <v>362</v>
      </c>
      <c r="C195" s="51" t="s">
        <v>748</v>
      </c>
      <c r="D195" s="35">
        <v>270989782.99000001</v>
      </c>
      <c r="E195" s="42">
        <v>100354080.97</v>
      </c>
      <c r="F195" s="36">
        <f t="shared" si="3"/>
        <v>170635702.02000001</v>
      </c>
    </row>
    <row r="196" spans="1:6" x14ac:dyDescent="0.2">
      <c r="A196" s="139" t="s">
        <v>674</v>
      </c>
      <c r="B196" s="47" t="s">
        <v>362</v>
      </c>
      <c r="C196" s="51" t="s">
        <v>747</v>
      </c>
      <c r="D196" s="35">
        <v>270989782.99000001</v>
      </c>
      <c r="E196" s="42">
        <v>100354080.97</v>
      </c>
      <c r="F196" s="36">
        <f t="shared" si="3"/>
        <v>170635702.02000001</v>
      </c>
    </row>
    <row r="197" spans="1:6" ht="45" x14ac:dyDescent="0.2">
      <c r="A197" s="139" t="s">
        <v>472</v>
      </c>
      <c r="B197" s="47" t="s">
        <v>362</v>
      </c>
      <c r="C197" s="51" t="s">
        <v>497</v>
      </c>
      <c r="D197" s="35">
        <v>66513908.93</v>
      </c>
      <c r="E197" s="42">
        <v>24730081.25</v>
      </c>
      <c r="F197" s="36">
        <f t="shared" si="3"/>
        <v>41783827.68</v>
      </c>
    </row>
    <row r="198" spans="1:6" x14ac:dyDescent="0.2">
      <c r="A198" s="139" t="s">
        <v>439</v>
      </c>
      <c r="B198" s="47" t="s">
        <v>362</v>
      </c>
      <c r="C198" s="51" t="s">
        <v>498</v>
      </c>
      <c r="D198" s="35">
        <v>204475874.06</v>
      </c>
      <c r="E198" s="42">
        <v>75623999.719999999</v>
      </c>
      <c r="F198" s="36">
        <f t="shared" si="3"/>
        <v>128851874.34</v>
      </c>
    </row>
    <row r="199" spans="1:6" x14ac:dyDescent="0.2">
      <c r="A199" s="139" t="s">
        <v>727</v>
      </c>
      <c r="B199" s="47" t="s">
        <v>362</v>
      </c>
      <c r="C199" s="51" t="s">
        <v>746</v>
      </c>
      <c r="D199" s="35">
        <v>27474.27</v>
      </c>
      <c r="E199" s="42">
        <v>17745.3</v>
      </c>
      <c r="F199" s="36">
        <f t="shared" si="3"/>
        <v>9728.9700000000012</v>
      </c>
    </row>
    <row r="200" spans="1:6" x14ac:dyDescent="0.2">
      <c r="A200" s="139" t="s">
        <v>725</v>
      </c>
      <c r="B200" s="47" t="s">
        <v>362</v>
      </c>
      <c r="C200" s="51" t="s">
        <v>745</v>
      </c>
      <c r="D200" s="35">
        <v>4045.74</v>
      </c>
      <c r="E200" s="42" t="s">
        <v>54</v>
      </c>
      <c r="F200" s="36" t="s">
        <v>54</v>
      </c>
    </row>
    <row r="201" spans="1:6" ht="22.5" x14ac:dyDescent="0.2">
      <c r="A201" s="140" t="s">
        <v>841</v>
      </c>
      <c r="B201" s="47" t="s">
        <v>362</v>
      </c>
      <c r="C201" s="51" t="s">
        <v>499</v>
      </c>
      <c r="D201" s="35">
        <v>4045.74</v>
      </c>
      <c r="E201" s="42" t="s">
        <v>54</v>
      </c>
      <c r="F201" s="36" t="s">
        <v>54</v>
      </c>
    </row>
    <row r="202" spans="1:6" x14ac:dyDescent="0.2">
      <c r="A202" s="139" t="s">
        <v>723</v>
      </c>
      <c r="B202" s="47" t="s">
        <v>362</v>
      </c>
      <c r="C202" s="51" t="s">
        <v>744</v>
      </c>
      <c r="D202" s="35">
        <v>23428.53</v>
      </c>
      <c r="E202" s="42">
        <v>17745.3</v>
      </c>
      <c r="F202" s="36">
        <f t="shared" si="3"/>
        <v>5683.23</v>
      </c>
    </row>
    <row r="203" spans="1:6" x14ac:dyDescent="0.2">
      <c r="A203" s="139" t="s">
        <v>842</v>
      </c>
      <c r="B203" s="47" t="s">
        <v>362</v>
      </c>
      <c r="C203" s="51" t="s">
        <v>500</v>
      </c>
      <c r="D203" s="35">
        <v>8253.7800000000007</v>
      </c>
      <c r="E203" s="42">
        <v>4125.82</v>
      </c>
      <c r="F203" s="36">
        <f t="shared" si="3"/>
        <v>4127.9600000000009</v>
      </c>
    </row>
    <row r="204" spans="1:6" x14ac:dyDescent="0.2">
      <c r="A204" s="139" t="s">
        <v>382</v>
      </c>
      <c r="B204" s="47" t="s">
        <v>362</v>
      </c>
      <c r="C204" s="51" t="s">
        <v>501</v>
      </c>
      <c r="D204" s="35">
        <v>15174.75</v>
      </c>
      <c r="E204" s="42">
        <v>13619.48</v>
      </c>
      <c r="F204" s="36">
        <f t="shared" si="3"/>
        <v>1555.2700000000004</v>
      </c>
    </row>
    <row r="205" spans="1:6" x14ac:dyDescent="0.2">
      <c r="A205" s="137" t="s">
        <v>502</v>
      </c>
      <c r="B205" s="55" t="s">
        <v>362</v>
      </c>
      <c r="C205" s="56" t="s">
        <v>503</v>
      </c>
      <c r="D205" s="57">
        <v>104836886.25</v>
      </c>
      <c r="E205" s="58">
        <v>38253532.390000001</v>
      </c>
      <c r="F205" s="59">
        <f t="shared" si="3"/>
        <v>66583353.859999999</v>
      </c>
    </row>
    <row r="206" spans="1:6" ht="22.5" x14ac:dyDescent="0.2">
      <c r="A206" s="139" t="s">
        <v>676</v>
      </c>
      <c r="B206" s="47" t="s">
        <v>362</v>
      </c>
      <c r="C206" s="51" t="s">
        <v>743</v>
      </c>
      <c r="D206" s="35">
        <v>104836886.25</v>
      </c>
      <c r="E206" s="42">
        <v>38253532.390000001</v>
      </c>
      <c r="F206" s="36">
        <f t="shared" si="3"/>
        <v>66583353.859999999</v>
      </c>
    </row>
    <row r="207" spans="1:6" x14ac:dyDescent="0.2">
      <c r="A207" s="139" t="s">
        <v>674</v>
      </c>
      <c r="B207" s="47" t="s">
        <v>362</v>
      </c>
      <c r="C207" s="51" t="s">
        <v>742</v>
      </c>
      <c r="D207" s="35">
        <v>104836886.25</v>
      </c>
      <c r="E207" s="42">
        <v>38253532.390000001</v>
      </c>
      <c r="F207" s="36">
        <f t="shared" ref="F207:F270" si="4">IF(OR(D207="-",IF(E207="-",0,E207)&gt;=IF(D207="-",0,D207)),"-",IF(D207="-",0,D207)-IF(E207="-",0,E207))</f>
        <v>66583353.859999999</v>
      </c>
    </row>
    <row r="208" spans="1:6" ht="45" x14ac:dyDescent="0.2">
      <c r="A208" s="139" t="s">
        <v>472</v>
      </c>
      <c r="B208" s="47" t="s">
        <v>362</v>
      </c>
      <c r="C208" s="51" t="s">
        <v>504</v>
      </c>
      <c r="D208" s="35">
        <v>18360531.109999999</v>
      </c>
      <c r="E208" s="42">
        <v>4922313.25</v>
      </c>
      <c r="F208" s="36">
        <f t="shared" si="4"/>
        <v>13438217.859999999</v>
      </c>
    </row>
    <row r="209" spans="1:6" x14ac:dyDescent="0.2">
      <c r="A209" s="139" t="s">
        <v>439</v>
      </c>
      <c r="B209" s="47" t="s">
        <v>362</v>
      </c>
      <c r="C209" s="51" t="s">
        <v>505</v>
      </c>
      <c r="D209" s="35">
        <v>86476355.140000001</v>
      </c>
      <c r="E209" s="42">
        <v>33331219.140000001</v>
      </c>
      <c r="F209" s="36">
        <f t="shared" si="4"/>
        <v>53145136</v>
      </c>
    </row>
    <row r="210" spans="1:6" x14ac:dyDescent="0.2">
      <c r="A210" s="137" t="s">
        <v>506</v>
      </c>
      <c r="B210" s="55" t="s">
        <v>362</v>
      </c>
      <c r="C210" s="56" t="s">
        <v>507</v>
      </c>
      <c r="D210" s="57">
        <v>130468134.54000001</v>
      </c>
      <c r="E210" s="58">
        <v>48317719.990000002</v>
      </c>
      <c r="F210" s="59">
        <f t="shared" si="4"/>
        <v>82150414.550000012</v>
      </c>
    </row>
    <row r="211" spans="1:6" ht="22.5" x14ac:dyDescent="0.2">
      <c r="A211" s="139" t="s">
        <v>676</v>
      </c>
      <c r="B211" s="47" t="s">
        <v>362</v>
      </c>
      <c r="C211" s="51" t="s">
        <v>741</v>
      </c>
      <c r="D211" s="35">
        <v>130468134.54000001</v>
      </c>
      <c r="E211" s="42">
        <v>48317719.990000002</v>
      </c>
      <c r="F211" s="36">
        <f t="shared" si="4"/>
        <v>82150414.550000012</v>
      </c>
    </row>
    <row r="212" spans="1:6" x14ac:dyDescent="0.2">
      <c r="A212" s="139" t="s">
        <v>674</v>
      </c>
      <c r="B212" s="47" t="s">
        <v>362</v>
      </c>
      <c r="C212" s="51" t="s">
        <v>740</v>
      </c>
      <c r="D212" s="35">
        <v>130468134.54000001</v>
      </c>
      <c r="E212" s="42">
        <v>48317719.990000002</v>
      </c>
      <c r="F212" s="36">
        <f t="shared" si="4"/>
        <v>82150414.550000012</v>
      </c>
    </row>
    <row r="213" spans="1:6" ht="45" x14ac:dyDescent="0.2">
      <c r="A213" s="139" t="s">
        <v>472</v>
      </c>
      <c r="B213" s="47" t="s">
        <v>362</v>
      </c>
      <c r="C213" s="51" t="s">
        <v>508</v>
      </c>
      <c r="D213" s="35">
        <v>15424459.76</v>
      </c>
      <c r="E213" s="42">
        <v>7127721</v>
      </c>
      <c r="F213" s="36">
        <f t="shared" si="4"/>
        <v>8296738.7599999998</v>
      </c>
    </row>
    <row r="214" spans="1:6" x14ac:dyDescent="0.2">
      <c r="A214" s="139" t="s">
        <v>439</v>
      </c>
      <c r="B214" s="47" t="s">
        <v>362</v>
      </c>
      <c r="C214" s="51" t="s">
        <v>509</v>
      </c>
      <c r="D214" s="35">
        <v>115043674.78</v>
      </c>
      <c r="E214" s="42">
        <v>41189998.990000002</v>
      </c>
      <c r="F214" s="36">
        <f t="shared" si="4"/>
        <v>73853675.789999992</v>
      </c>
    </row>
    <row r="215" spans="1:6" x14ac:dyDescent="0.2">
      <c r="A215" s="137" t="s">
        <v>510</v>
      </c>
      <c r="B215" s="55" t="s">
        <v>362</v>
      </c>
      <c r="C215" s="56" t="s">
        <v>511</v>
      </c>
      <c r="D215" s="57">
        <v>34151462.200000003</v>
      </c>
      <c r="E215" s="58">
        <v>13715828.59</v>
      </c>
      <c r="F215" s="59">
        <f t="shared" si="4"/>
        <v>20435633.610000003</v>
      </c>
    </row>
    <row r="216" spans="1:6" ht="22.5" x14ac:dyDescent="0.2">
      <c r="A216" s="139" t="s">
        <v>676</v>
      </c>
      <c r="B216" s="47" t="s">
        <v>362</v>
      </c>
      <c r="C216" s="51" t="s">
        <v>739</v>
      </c>
      <c r="D216" s="35">
        <v>34151462.200000003</v>
      </c>
      <c r="E216" s="42">
        <v>13715828.59</v>
      </c>
      <c r="F216" s="36">
        <f t="shared" si="4"/>
        <v>20435633.610000003</v>
      </c>
    </row>
    <row r="217" spans="1:6" x14ac:dyDescent="0.2">
      <c r="A217" s="139" t="s">
        <v>674</v>
      </c>
      <c r="B217" s="47" t="s">
        <v>362</v>
      </c>
      <c r="C217" s="51" t="s">
        <v>738</v>
      </c>
      <c r="D217" s="35">
        <v>34151462.200000003</v>
      </c>
      <c r="E217" s="42">
        <v>13715828.59</v>
      </c>
      <c r="F217" s="36">
        <f t="shared" si="4"/>
        <v>20435633.610000003</v>
      </c>
    </row>
    <row r="218" spans="1:6" ht="45" x14ac:dyDescent="0.2">
      <c r="A218" s="139" t="s">
        <v>472</v>
      </c>
      <c r="B218" s="47" t="s">
        <v>362</v>
      </c>
      <c r="C218" s="51" t="s">
        <v>512</v>
      </c>
      <c r="D218" s="35">
        <v>32728918.059999999</v>
      </c>
      <c r="E218" s="42">
        <v>12680047</v>
      </c>
      <c r="F218" s="36">
        <f t="shared" si="4"/>
        <v>20048871.059999999</v>
      </c>
    </row>
    <row r="219" spans="1:6" x14ac:dyDescent="0.2">
      <c r="A219" s="139" t="s">
        <v>439</v>
      </c>
      <c r="B219" s="47" t="s">
        <v>362</v>
      </c>
      <c r="C219" s="51" t="s">
        <v>513</v>
      </c>
      <c r="D219" s="35">
        <v>1422544.14</v>
      </c>
      <c r="E219" s="42">
        <v>1035781.59</v>
      </c>
      <c r="F219" s="36">
        <f t="shared" si="4"/>
        <v>386762.54999999993</v>
      </c>
    </row>
    <row r="220" spans="1:6" x14ac:dyDescent="0.2">
      <c r="A220" s="137" t="s">
        <v>843</v>
      </c>
      <c r="B220" s="55" t="s">
        <v>362</v>
      </c>
      <c r="C220" s="56" t="s">
        <v>514</v>
      </c>
      <c r="D220" s="57">
        <v>1581300</v>
      </c>
      <c r="E220" s="58">
        <v>83396.899999999994</v>
      </c>
      <c r="F220" s="59">
        <f t="shared" si="4"/>
        <v>1497903.1</v>
      </c>
    </row>
    <row r="221" spans="1:6" ht="56.25" x14ac:dyDescent="0.2">
      <c r="A221" s="139" t="s">
        <v>663</v>
      </c>
      <c r="B221" s="47" t="s">
        <v>362</v>
      </c>
      <c r="C221" s="51" t="s">
        <v>737</v>
      </c>
      <c r="D221" s="35">
        <v>16396.900000000001</v>
      </c>
      <c r="E221" s="42">
        <v>16396.900000000001</v>
      </c>
      <c r="F221" s="36" t="str">
        <f t="shared" si="4"/>
        <v>-</v>
      </c>
    </row>
    <row r="222" spans="1:6" ht="22.5" x14ac:dyDescent="0.2">
      <c r="A222" s="139" t="s">
        <v>661</v>
      </c>
      <c r="B222" s="47" t="s">
        <v>362</v>
      </c>
      <c r="C222" s="51" t="s">
        <v>736</v>
      </c>
      <c r="D222" s="35">
        <v>16396.900000000001</v>
      </c>
      <c r="E222" s="42">
        <v>16396.900000000001</v>
      </c>
      <c r="F222" s="36" t="str">
        <f t="shared" si="4"/>
        <v>-</v>
      </c>
    </row>
    <row r="223" spans="1:6" ht="45" x14ac:dyDescent="0.2">
      <c r="A223" s="139" t="s">
        <v>425</v>
      </c>
      <c r="B223" s="47" t="s">
        <v>362</v>
      </c>
      <c r="C223" s="51" t="s">
        <v>515</v>
      </c>
      <c r="D223" s="35">
        <v>16396.900000000001</v>
      </c>
      <c r="E223" s="42">
        <v>16396.900000000001</v>
      </c>
      <c r="F223" s="36" t="str">
        <f t="shared" si="4"/>
        <v>-</v>
      </c>
    </row>
    <row r="224" spans="1:6" ht="22.5" x14ac:dyDescent="0.2">
      <c r="A224" s="139" t="s">
        <v>666</v>
      </c>
      <c r="B224" s="47" t="s">
        <v>362</v>
      </c>
      <c r="C224" s="51" t="s">
        <v>735</v>
      </c>
      <c r="D224" s="35">
        <v>31603.1</v>
      </c>
      <c r="E224" s="42" t="s">
        <v>54</v>
      </c>
      <c r="F224" s="36" t="s">
        <v>54</v>
      </c>
    </row>
    <row r="225" spans="1:6" ht="45" x14ac:dyDescent="0.2">
      <c r="A225" s="139" t="s">
        <v>840</v>
      </c>
      <c r="B225" s="47" t="s">
        <v>362</v>
      </c>
      <c r="C225" s="51" t="s">
        <v>734</v>
      </c>
      <c r="D225" s="35">
        <v>31603.1</v>
      </c>
      <c r="E225" s="42" t="s">
        <v>54</v>
      </c>
      <c r="F225" s="36" t="s">
        <v>54</v>
      </c>
    </row>
    <row r="226" spans="1:6" ht="22.5" x14ac:dyDescent="0.2">
      <c r="A226" s="139" t="s">
        <v>376</v>
      </c>
      <c r="B226" s="47" t="s">
        <v>362</v>
      </c>
      <c r="C226" s="51" t="s">
        <v>516</v>
      </c>
      <c r="D226" s="35">
        <v>31603.1</v>
      </c>
      <c r="E226" s="42" t="s">
        <v>54</v>
      </c>
      <c r="F226" s="36" t="s">
        <v>54</v>
      </c>
    </row>
    <row r="227" spans="1:6" ht="22.5" x14ac:dyDescent="0.2">
      <c r="A227" s="139" t="s">
        <v>676</v>
      </c>
      <c r="B227" s="47" t="s">
        <v>362</v>
      </c>
      <c r="C227" s="51" t="s">
        <v>733</v>
      </c>
      <c r="D227" s="35">
        <v>1533300</v>
      </c>
      <c r="E227" s="42">
        <v>67000</v>
      </c>
      <c r="F227" s="36">
        <f t="shared" si="4"/>
        <v>1466300</v>
      </c>
    </row>
    <row r="228" spans="1:6" x14ac:dyDescent="0.2">
      <c r="A228" s="139" t="s">
        <v>674</v>
      </c>
      <c r="B228" s="47" t="s">
        <v>362</v>
      </c>
      <c r="C228" s="51" t="s">
        <v>732</v>
      </c>
      <c r="D228" s="35">
        <v>1533300</v>
      </c>
      <c r="E228" s="42">
        <v>67000</v>
      </c>
      <c r="F228" s="36">
        <f t="shared" si="4"/>
        <v>1466300</v>
      </c>
    </row>
    <row r="229" spans="1:6" x14ac:dyDescent="0.2">
      <c r="A229" s="139" t="s">
        <v>439</v>
      </c>
      <c r="B229" s="47" t="s">
        <v>362</v>
      </c>
      <c r="C229" s="51" t="s">
        <v>517</v>
      </c>
      <c r="D229" s="35">
        <v>1533300</v>
      </c>
      <c r="E229" s="42">
        <v>67000</v>
      </c>
      <c r="F229" s="36">
        <f t="shared" si="4"/>
        <v>1466300</v>
      </c>
    </row>
    <row r="230" spans="1:6" x14ac:dyDescent="0.2">
      <c r="A230" s="137" t="s">
        <v>518</v>
      </c>
      <c r="B230" s="55" t="s">
        <v>362</v>
      </c>
      <c r="C230" s="56" t="s">
        <v>519</v>
      </c>
      <c r="D230" s="57">
        <v>6434616.7999999998</v>
      </c>
      <c r="E230" s="58">
        <v>2268661.96</v>
      </c>
      <c r="F230" s="59">
        <f t="shared" si="4"/>
        <v>4165954.84</v>
      </c>
    </row>
    <row r="231" spans="1:6" ht="56.25" x14ac:dyDescent="0.2">
      <c r="A231" s="139" t="s">
        <v>663</v>
      </c>
      <c r="B231" s="47" t="s">
        <v>362</v>
      </c>
      <c r="C231" s="51" t="s">
        <v>731</v>
      </c>
      <c r="D231" s="35">
        <v>5999936.4800000004</v>
      </c>
      <c r="E231" s="42">
        <v>2180487.61</v>
      </c>
      <c r="F231" s="36">
        <f t="shared" si="4"/>
        <v>3819448.8700000006</v>
      </c>
    </row>
    <row r="232" spans="1:6" ht="22.5" x14ac:dyDescent="0.2">
      <c r="A232" s="139" t="s">
        <v>661</v>
      </c>
      <c r="B232" s="47" t="s">
        <v>362</v>
      </c>
      <c r="C232" s="51" t="s">
        <v>730</v>
      </c>
      <c r="D232" s="35">
        <v>5999936.4800000004</v>
      </c>
      <c r="E232" s="42">
        <v>2180487.61</v>
      </c>
      <c r="F232" s="36">
        <f t="shared" si="4"/>
        <v>3819448.8700000006</v>
      </c>
    </row>
    <row r="233" spans="1:6" ht="22.5" x14ac:dyDescent="0.2">
      <c r="A233" s="139" t="s">
        <v>369</v>
      </c>
      <c r="B233" s="47" t="s">
        <v>362</v>
      </c>
      <c r="C233" s="51" t="s">
        <v>520</v>
      </c>
      <c r="D233" s="35">
        <v>4598075</v>
      </c>
      <c r="E233" s="42">
        <v>1644554.63</v>
      </c>
      <c r="F233" s="36">
        <f t="shared" si="4"/>
        <v>2953520.37</v>
      </c>
    </row>
    <row r="234" spans="1:6" ht="45" x14ac:dyDescent="0.2">
      <c r="A234" s="139" t="s">
        <v>839</v>
      </c>
      <c r="B234" s="47" t="s">
        <v>362</v>
      </c>
      <c r="C234" s="51" t="s">
        <v>521</v>
      </c>
      <c r="D234" s="35">
        <v>139480.48000000001</v>
      </c>
      <c r="E234" s="42">
        <v>6000</v>
      </c>
      <c r="F234" s="36">
        <f t="shared" si="4"/>
        <v>133480.48000000001</v>
      </c>
    </row>
    <row r="235" spans="1:6" ht="33.75" x14ac:dyDescent="0.2">
      <c r="A235" s="139" t="s">
        <v>372</v>
      </c>
      <c r="B235" s="47" t="s">
        <v>362</v>
      </c>
      <c r="C235" s="51" t="s">
        <v>522</v>
      </c>
      <c r="D235" s="35">
        <v>1262381</v>
      </c>
      <c r="E235" s="42">
        <v>529932.98</v>
      </c>
      <c r="F235" s="36">
        <f t="shared" si="4"/>
        <v>732448.02</v>
      </c>
    </row>
    <row r="236" spans="1:6" ht="22.5" x14ac:dyDescent="0.2">
      <c r="A236" s="139" t="s">
        <v>666</v>
      </c>
      <c r="B236" s="47" t="s">
        <v>362</v>
      </c>
      <c r="C236" s="51" t="s">
        <v>729</v>
      </c>
      <c r="D236" s="35">
        <v>407206.05</v>
      </c>
      <c r="E236" s="42">
        <v>70429.05</v>
      </c>
      <c r="F236" s="36">
        <f t="shared" si="4"/>
        <v>336777</v>
      </c>
    </row>
    <row r="237" spans="1:6" ht="45" x14ac:dyDescent="0.2">
      <c r="A237" s="139" t="s">
        <v>840</v>
      </c>
      <c r="B237" s="47" t="s">
        <v>362</v>
      </c>
      <c r="C237" s="51" t="s">
        <v>728</v>
      </c>
      <c r="D237" s="35">
        <v>407206.05</v>
      </c>
      <c r="E237" s="42">
        <v>70429.05</v>
      </c>
      <c r="F237" s="36">
        <f t="shared" si="4"/>
        <v>336777</v>
      </c>
    </row>
    <row r="238" spans="1:6" ht="22.5" x14ac:dyDescent="0.2">
      <c r="A238" s="139" t="s">
        <v>374</v>
      </c>
      <c r="B238" s="47" t="s">
        <v>362</v>
      </c>
      <c r="C238" s="51" t="s">
        <v>523</v>
      </c>
      <c r="D238" s="35">
        <v>138090.88</v>
      </c>
      <c r="E238" s="42">
        <v>21395.96</v>
      </c>
      <c r="F238" s="36">
        <f t="shared" si="4"/>
        <v>116694.92000000001</v>
      </c>
    </row>
    <row r="239" spans="1:6" ht="22.5" x14ac:dyDescent="0.2">
      <c r="A239" s="139" t="s">
        <v>376</v>
      </c>
      <c r="B239" s="47" t="s">
        <v>362</v>
      </c>
      <c r="C239" s="51" t="s">
        <v>524</v>
      </c>
      <c r="D239" s="35">
        <v>269115.17</v>
      </c>
      <c r="E239" s="42">
        <v>49033.09</v>
      </c>
      <c r="F239" s="36">
        <f t="shared" si="4"/>
        <v>220082.08</v>
      </c>
    </row>
    <row r="240" spans="1:6" x14ac:dyDescent="0.2">
      <c r="A240" s="139" t="s">
        <v>727</v>
      </c>
      <c r="B240" s="47" t="s">
        <v>362</v>
      </c>
      <c r="C240" s="51" t="s">
        <v>726</v>
      </c>
      <c r="D240" s="35">
        <v>27474.27</v>
      </c>
      <c r="E240" s="42">
        <v>17745.3</v>
      </c>
      <c r="F240" s="36">
        <f t="shared" si="4"/>
        <v>9728.9700000000012</v>
      </c>
    </row>
    <row r="241" spans="1:6" x14ac:dyDescent="0.2">
      <c r="A241" s="139" t="s">
        <v>725</v>
      </c>
      <c r="B241" s="47" t="s">
        <v>362</v>
      </c>
      <c r="C241" s="51" t="s">
        <v>724</v>
      </c>
      <c r="D241" s="35">
        <v>4045.74</v>
      </c>
      <c r="E241" s="42" t="s">
        <v>54</v>
      </c>
      <c r="F241" s="36" t="s">
        <v>54</v>
      </c>
    </row>
    <row r="242" spans="1:6" ht="22.5" x14ac:dyDescent="0.2">
      <c r="A242" s="140" t="s">
        <v>841</v>
      </c>
      <c r="B242" s="47" t="s">
        <v>362</v>
      </c>
      <c r="C242" s="51" t="s">
        <v>525</v>
      </c>
      <c r="D242" s="35">
        <v>4045.74</v>
      </c>
      <c r="E242" s="42" t="s">
        <v>54</v>
      </c>
      <c r="F242" s="36" t="s">
        <v>54</v>
      </c>
    </row>
    <row r="243" spans="1:6" x14ac:dyDescent="0.2">
      <c r="A243" s="139" t="s">
        <v>723</v>
      </c>
      <c r="B243" s="47" t="s">
        <v>362</v>
      </c>
      <c r="C243" s="51" t="s">
        <v>722</v>
      </c>
      <c r="D243" s="35">
        <v>23428.53</v>
      </c>
      <c r="E243" s="42">
        <v>17745.3</v>
      </c>
      <c r="F243" s="36">
        <f t="shared" si="4"/>
        <v>5683.23</v>
      </c>
    </row>
    <row r="244" spans="1:6" x14ac:dyDescent="0.2">
      <c r="A244" s="139" t="s">
        <v>842</v>
      </c>
      <c r="B244" s="47" t="s">
        <v>362</v>
      </c>
      <c r="C244" s="51" t="s">
        <v>526</v>
      </c>
      <c r="D244" s="35">
        <v>8253.7800000000007</v>
      </c>
      <c r="E244" s="42">
        <v>4125.82</v>
      </c>
      <c r="F244" s="36">
        <f t="shared" si="4"/>
        <v>4127.9600000000009</v>
      </c>
    </row>
    <row r="245" spans="1:6" x14ac:dyDescent="0.2">
      <c r="A245" s="139" t="s">
        <v>382</v>
      </c>
      <c r="B245" s="47" t="s">
        <v>362</v>
      </c>
      <c r="C245" s="51" t="s">
        <v>527</v>
      </c>
      <c r="D245" s="35">
        <v>15174.75</v>
      </c>
      <c r="E245" s="42">
        <v>13619.48</v>
      </c>
      <c r="F245" s="36">
        <f t="shared" si="4"/>
        <v>1555.2700000000004</v>
      </c>
    </row>
    <row r="246" spans="1:6" x14ac:dyDescent="0.2">
      <c r="A246" s="137" t="s">
        <v>528</v>
      </c>
      <c r="B246" s="55" t="s">
        <v>362</v>
      </c>
      <c r="C246" s="56" t="s">
        <v>529</v>
      </c>
      <c r="D246" s="57">
        <v>26865814.920000002</v>
      </c>
      <c r="E246" s="58">
        <v>9118957.0399999991</v>
      </c>
      <c r="F246" s="59">
        <f t="shared" si="4"/>
        <v>17746857.880000003</v>
      </c>
    </row>
    <row r="247" spans="1:6" ht="56.25" x14ac:dyDescent="0.2">
      <c r="A247" s="139" t="s">
        <v>663</v>
      </c>
      <c r="B247" s="47" t="s">
        <v>362</v>
      </c>
      <c r="C247" s="51" t="s">
        <v>721</v>
      </c>
      <c r="D247" s="35">
        <v>30000</v>
      </c>
      <c r="E247" s="42">
        <v>17584</v>
      </c>
      <c r="F247" s="36">
        <f t="shared" si="4"/>
        <v>12416</v>
      </c>
    </row>
    <row r="248" spans="1:6" ht="22.5" x14ac:dyDescent="0.2">
      <c r="A248" s="139" t="s">
        <v>661</v>
      </c>
      <c r="B248" s="47" t="s">
        <v>362</v>
      </c>
      <c r="C248" s="51" t="s">
        <v>720</v>
      </c>
      <c r="D248" s="35">
        <v>30000</v>
      </c>
      <c r="E248" s="42">
        <v>17584</v>
      </c>
      <c r="F248" s="36">
        <f t="shared" si="4"/>
        <v>12416</v>
      </c>
    </row>
    <row r="249" spans="1:6" ht="45" x14ac:dyDescent="0.2">
      <c r="A249" s="139" t="s">
        <v>425</v>
      </c>
      <c r="B249" s="47" t="s">
        <v>362</v>
      </c>
      <c r="C249" s="51" t="s">
        <v>530</v>
      </c>
      <c r="D249" s="35">
        <v>30000</v>
      </c>
      <c r="E249" s="42">
        <v>17584</v>
      </c>
      <c r="F249" s="36">
        <f t="shared" si="4"/>
        <v>12416</v>
      </c>
    </row>
    <row r="250" spans="1:6" ht="22.5" x14ac:dyDescent="0.2">
      <c r="A250" s="139" t="s">
        <v>666</v>
      </c>
      <c r="B250" s="47" t="s">
        <v>362</v>
      </c>
      <c r="C250" s="51" t="s">
        <v>719</v>
      </c>
      <c r="D250" s="35">
        <v>335000</v>
      </c>
      <c r="E250" s="42">
        <v>55000</v>
      </c>
      <c r="F250" s="36">
        <f t="shared" si="4"/>
        <v>280000</v>
      </c>
    </row>
    <row r="251" spans="1:6" ht="45" x14ac:dyDescent="0.2">
      <c r="A251" s="139" t="s">
        <v>840</v>
      </c>
      <c r="B251" s="47" t="s">
        <v>362</v>
      </c>
      <c r="C251" s="51" t="s">
        <v>718</v>
      </c>
      <c r="D251" s="35">
        <v>335000</v>
      </c>
      <c r="E251" s="42">
        <v>55000</v>
      </c>
      <c r="F251" s="36">
        <f t="shared" si="4"/>
        <v>280000</v>
      </c>
    </row>
    <row r="252" spans="1:6" ht="22.5" x14ac:dyDescent="0.2">
      <c r="A252" s="139" t="s">
        <v>376</v>
      </c>
      <c r="B252" s="47" t="s">
        <v>362</v>
      </c>
      <c r="C252" s="51" t="s">
        <v>531</v>
      </c>
      <c r="D252" s="35">
        <v>335000</v>
      </c>
      <c r="E252" s="42">
        <v>55000</v>
      </c>
      <c r="F252" s="36">
        <f t="shared" si="4"/>
        <v>280000</v>
      </c>
    </row>
    <row r="253" spans="1:6" ht="22.5" x14ac:dyDescent="0.2">
      <c r="A253" s="139" t="s">
        <v>676</v>
      </c>
      <c r="B253" s="47" t="s">
        <v>362</v>
      </c>
      <c r="C253" s="51" t="s">
        <v>717</v>
      </c>
      <c r="D253" s="35">
        <v>26500814.920000002</v>
      </c>
      <c r="E253" s="42">
        <v>9046373.0399999991</v>
      </c>
      <c r="F253" s="36">
        <f t="shared" si="4"/>
        <v>17454441.880000003</v>
      </c>
    </row>
    <row r="254" spans="1:6" x14ac:dyDescent="0.2">
      <c r="A254" s="139" t="s">
        <v>674</v>
      </c>
      <c r="B254" s="47" t="s">
        <v>362</v>
      </c>
      <c r="C254" s="51" t="s">
        <v>716</v>
      </c>
      <c r="D254" s="35">
        <v>26400814.920000002</v>
      </c>
      <c r="E254" s="42">
        <v>9046373.0399999991</v>
      </c>
      <c r="F254" s="36">
        <f t="shared" si="4"/>
        <v>17354441.880000003</v>
      </c>
    </row>
    <row r="255" spans="1:6" ht="45" x14ac:dyDescent="0.2">
      <c r="A255" s="139" t="s">
        <v>472</v>
      </c>
      <c r="B255" s="47" t="s">
        <v>362</v>
      </c>
      <c r="C255" s="51" t="s">
        <v>532</v>
      </c>
      <c r="D255" s="35">
        <v>21353223.609999999</v>
      </c>
      <c r="E255" s="42">
        <v>5376975</v>
      </c>
      <c r="F255" s="36">
        <f t="shared" si="4"/>
        <v>15976248.609999999</v>
      </c>
    </row>
    <row r="256" spans="1:6" x14ac:dyDescent="0.2">
      <c r="A256" s="139" t="s">
        <v>439</v>
      </c>
      <c r="B256" s="47" t="s">
        <v>362</v>
      </c>
      <c r="C256" s="51" t="s">
        <v>533</v>
      </c>
      <c r="D256" s="35">
        <v>5047591.3099999996</v>
      </c>
      <c r="E256" s="42">
        <v>3669398.04</v>
      </c>
      <c r="F256" s="36">
        <f t="shared" si="4"/>
        <v>1378193.2699999996</v>
      </c>
    </row>
    <row r="257" spans="1:6" ht="22.5" x14ac:dyDescent="0.2">
      <c r="A257" s="139" t="s">
        <v>710</v>
      </c>
      <c r="B257" s="47" t="s">
        <v>362</v>
      </c>
      <c r="C257" s="51" t="s">
        <v>715</v>
      </c>
      <c r="D257" s="35">
        <v>100000</v>
      </c>
      <c r="E257" s="42" t="s">
        <v>54</v>
      </c>
      <c r="F257" s="36" t="s">
        <v>54</v>
      </c>
    </row>
    <row r="258" spans="1:6" ht="78.75" x14ac:dyDescent="0.2">
      <c r="A258" s="140" t="s">
        <v>534</v>
      </c>
      <c r="B258" s="47" t="s">
        <v>362</v>
      </c>
      <c r="C258" s="51" t="s">
        <v>535</v>
      </c>
      <c r="D258" s="35">
        <v>100000</v>
      </c>
      <c r="E258" s="42" t="s">
        <v>54</v>
      </c>
      <c r="F258" s="36" t="s">
        <v>54</v>
      </c>
    </row>
    <row r="259" spans="1:6" x14ac:dyDescent="0.2">
      <c r="A259" s="137" t="s">
        <v>536</v>
      </c>
      <c r="B259" s="55" t="s">
        <v>362</v>
      </c>
      <c r="C259" s="56" t="s">
        <v>537</v>
      </c>
      <c r="D259" s="57">
        <v>26835814.920000002</v>
      </c>
      <c r="E259" s="58">
        <v>9101373.0399999991</v>
      </c>
      <c r="F259" s="59">
        <f t="shared" si="4"/>
        <v>17734441.880000003</v>
      </c>
    </row>
    <row r="260" spans="1:6" ht="22.5" x14ac:dyDescent="0.2">
      <c r="A260" s="139" t="s">
        <v>666</v>
      </c>
      <c r="B260" s="47" t="s">
        <v>362</v>
      </c>
      <c r="C260" s="51" t="s">
        <v>714</v>
      </c>
      <c r="D260" s="35">
        <v>335000</v>
      </c>
      <c r="E260" s="42">
        <v>55000</v>
      </c>
      <c r="F260" s="36">
        <f t="shared" si="4"/>
        <v>280000</v>
      </c>
    </row>
    <row r="261" spans="1:6" ht="45" x14ac:dyDescent="0.2">
      <c r="A261" s="139" t="s">
        <v>840</v>
      </c>
      <c r="B261" s="47" t="s">
        <v>362</v>
      </c>
      <c r="C261" s="51" t="s">
        <v>713</v>
      </c>
      <c r="D261" s="35">
        <v>335000</v>
      </c>
      <c r="E261" s="42">
        <v>55000</v>
      </c>
      <c r="F261" s="36">
        <f t="shared" si="4"/>
        <v>280000</v>
      </c>
    </row>
    <row r="262" spans="1:6" ht="22.5" x14ac:dyDescent="0.2">
      <c r="A262" s="139" t="s">
        <v>376</v>
      </c>
      <c r="B262" s="47" t="s">
        <v>362</v>
      </c>
      <c r="C262" s="51" t="s">
        <v>538</v>
      </c>
      <c r="D262" s="35">
        <v>335000</v>
      </c>
      <c r="E262" s="42">
        <v>55000</v>
      </c>
      <c r="F262" s="36">
        <f t="shared" si="4"/>
        <v>280000</v>
      </c>
    </row>
    <row r="263" spans="1:6" ht="22.5" x14ac:dyDescent="0.2">
      <c r="A263" s="139" t="s">
        <v>676</v>
      </c>
      <c r="B263" s="47" t="s">
        <v>362</v>
      </c>
      <c r="C263" s="51" t="s">
        <v>712</v>
      </c>
      <c r="D263" s="35">
        <v>26500814.920000002</v>
      </c>
      <c r="E263" s="42">
        <v>9046373.0399999991</v>
      </c>
      <c r="F263" s="36">
        <f t="shared" si="4"/>
        <v>17454441.880000003</v>
      </c>
    </row>
    <row r="264" spans="1:6" x14ac:dyDescent="0.2">
      <c r="A264" s="139" t="s">
        <v>674</v>
      </c>
      <c r="B264" s="47" t="s">
        <v>362</v>
      </c>
      <c r="C264" s="51" t="s">
        <v>711</v>
      </c>
      <c r="D264" s="35">
        <v>26400814.920000002</v>
      </c>
      <c r="E264" s="42">
        <v>9046373.0399999991</v>
      </c>
      <c r="F264" s="36">
        <f t="shared" si="4"/>
        <v>17354441.880000003</v>
      </c>
    </row>
    <row r="265" spans="1:6" ht="45" x14ac:dyDescent="0.2">
      <c r="A265" s="139" t="s">
        <v>472</v>
      </c>
      <c r="B265" s="47" t="s">
        <v>362</v>
      </c>
      <c r="C265" s="51" t="s">
        <v>539</v>
      </c>
      <c r="D265" s="35">
        <v>21353223.609999999</v>
      </c>
      <c r="E265" s="42">
        <v>5376975</v>
      </c>
      <c r="F265" s="36">
        <f t="shared" si="4"/>
        <v>15976248.609999999</v>
      </c>
    </row>
    <row r="266" spans="1:6" x14ac:dyDescent="0.2">
      <c r="A266" s="139" t="s">
        <v>439</v>
      </c>
      <c r="B266" s="47" t="s">
        <v>362</v>
      </c>
      <c r="C266" s="51" t="s">
        <v>540</v>
      </c>
      <c r="D266" s="35">
        <v>5047591.3099999996</v>
      </c>
      <c r="E266" s="42">
        <v>3669398.04</v>
      </c>
      <c r="F266" s="36">
        <f t="shared" si="4"/>
        <v>1378193.2699999996</v>
      </c>
    </row>
    <row r="267" spans="1:6" ht="22.5" x14ac:dyDescent="0.2">
      <c r="A267" s="139" t="s">
        <v>710</v>
      </c>
      <c r="B267" s="47" t="s">
        <v>362</v>
      </c>
      <c r="C267" s="51" t="s">
        <v>709</v>
      </c>
      <c r="D267" s="35">
        <v>100000</v>
      </c>
      <c r="E267" s="42" t="s">
        <v>54</v>
      </c>
      <c r="F267" s="36" t="s">
        <v>54</v>
      </c>
    </row>
    <row r="268" spans="1:6" ht="78.75" x14ac:dyDescent="0.2">
      <c r="A268" s="140" t="s">
        <v>534</v>
      </c>
      <c r="B268" s="47" t="s">
        <v>362</v>
      </c>
      <c r="C268" s="51" t="s">
        <v>541</v>
      </c>
      <c r="D268" s="35">
        <v>100000</v>
      </c>
      <c r="E268" s="42" t="s">
        <v>54</v>
      </c>
      <c r="F268" s="36" t="s">
        <v>54</v>
      </c>
    </row>
    <row r="269" spans="1:6" ht="22.5" x14ac:dyDescent="0.2">
      <c r="A269" s="137" t="s">
        <v>542</v>
      </c>
      <c r="B269" s="55" t="s">
        <v>362</v>
      </c>
      <c r="C269" s="56" t="s">
        <v>543</v>
      </c>
      <c r="D269" s="57">
        <v>30000</v>
      </c>
      <c r="E269" s="58">
        <v>17584</v>
      </c>
      <c r="F269" s="59">
        <f t="shared" si="4"/>
        <v>12416</v>
      </c>
    </row>
    <row r="270" spans="1:6" ht="56.25" x14ac:dyDescent="0.2">
      <c r="A270" s="139" t="s">
        <v>663</v>
      </c>
      <c r="B270" s="47" t="s">
        <v>362</v>
      </c>
      <c r="C270" s="51" t="s">
        <v>708</v>
      </c>
      <c r="D270" s="35">
        <v>30000</v>
      </c>
      <c r="E270" s="42">
        <v>17584</v>
      </c>
      <c r="F270" s="36">
        <f t="shared" si="4"/>
        <v>12416</v>
      </c>
    </row>
    <row r="271" spans="1:6" ht="22.5" x14ac:dyDescent="0.2">
      <c r="A271" s="139" t="s">
        <v>661</v>
      </c>
      <c r="B271" s="47" t="s">
        <v>362</v>
      </c>
      <c r="C271" s="51" t="s">
        <v>707</v>
      </c>
      <c r="D271" s="35">
        <v>30000</v>
      </c>
      <c r="E271" s="42">
        <v>17584</v>
      </c>
      <c r="F271" s="36">
        <f t="shared" ref="F271:F334" si="5">IF(OR(D271="-",IF(E271="-",0,E271)&gt;=IF(D271="-",0,D271)),"-",IF(D271="-",0,D271)-IF(E271="-",0,E271))</f>
        <v>12416</v>
      </c>
    </row>
    <row r="272" spans="1:6" ht="45" x14ac:dyDescent="0.2">
      <c r="A272" s="139" t="s">
        <v>425</v>
      </c>
      <c r="B272" s="47" t="s">
        <v>362</v>
      </c>
      <c r="C272" s="51" t="s">
        <v>544</v>
      </c>
      <c r="D272" s="35">
        <v>30000</v>
      </c>
      <c r="E272" s="42">
        <v>17584</v>
      </c>
      <c r="F272" s="36">
        <f t="shared" si="5"/>
        <v>12416</v>
      </c>
    </row>
    <row r="273" spans="1:6" x14ac:dyDescent="0.2">
      <c r="A273" s="137" t="s">
        <v>545</v>
      </c>
      <c r="B273" s="55" t="s">
        <v>362</v>
      </c>
      <c r="C273" s="56" t="s">
        <v>546</v>
      </c>
      <c r="D273" s="57">
        <v>19475815.16</v>
      </c>
      <c r="E273" s="58">
        <v>4243338.91</v>
      </c>
      <c r="F273" s="59">
        <f t="shared" si="5"/>
        <v>15232476.25</v>
      </c>
    </row>
    <row r="274" spans="1:6" ht="56.25" x14ac:dyDescent="0.2">
      <c r="A274" s="139" t="s">
        <v>663</v>
      </c>
      <c r="B274" s="47" t="s">
        <v>362</v>
      </c>
      <c r="C274" s="51" t="s">
        <v>706</v>
      </c>
      <c r="D274" s="35">
        <v>2900</v>
      </c>
      <c r="E274" s="42">
        <v>2900</v>
      </c>
      <c r="F274" s="36" t="str">
        <f t="shared" si="5"/>
        <v>-</v>
      </c>
    </row>
    <row r="275" spans="1:6" ht="22.5" x14ac:dyDescent="0.2">
      <c r="A275" s="139" t="s">
        <v>661</v>
      </c>
      <c r="B275" s="47" t="s">
        <v>362</v>
      </c>
      <c r="C275" s="51" t="s">
        <v>705</v>
      </c>
      <c r="D275" s="35">
        <v>2900</v>
      </c>
      <c r="E275" s="42">
        <v>2900</v>
      </c>
      <c r="F275" s="36" t="str">
        <f t="shared" si="5"/>
        <v>-</v>
      </c>
    </row>
    <row r="276" spans="1:6" ht="45" x14ac:dyDescent="0.2">
      <c r="A276" s="139" t="s">
        <v>425</v>
      </c>
      <c r="B276" s="47" t="s">
        <v>362</v>
      </c>
      <c r="C276" s="51" t="s">
        <v>547</v>
      </c>
      <c r="D276" s="35">
        <v>2900</v>
      </c>
      <c r="E276" s="42">
        <v>2900</v>
      </c>
      <c r="F276" s="36" t="str">
        <f t="shared" si="5"/>
        <v>-</v>
      </c>
    </row>
    <row r="277" spans="1:6" ht="22.5" x14ac:dyDescent="0.2">
      <c r="A277" s="139" t="s">
        <v>666</v>
      </c>
      <c r="B277" s="47" t="s">
        <v>362</v>
      </c>
      <c r="C277" s="51" t="s">
        <v>704</v>
      </c>
      <c r="D277" s="35">
        <v>2734248</v>
      </c>
      <c r="E277" s="42">
        <v>29005</v>
      </c>
      <c r="F277" s="36">
        <f t="shared" si="5"/>
        <v>2705243</v>
      </c>
    </row>
    <row r="278" spans="1:6" ht="45" x14ac:dyDescent="0.2">
      <c r="A278" s="139" t="s">
        <v>840</v>
      </c>
      <c r="B278" s="47" t="s">
        <v>362</v>
      </c>
      <c r="C278" s="51" t="s">
        <v>703</v>
      </c>
      <c r="D278" s="35">
        <v>2734248</v>
      </c>
      <c r="E278" s="42">
        <v>29005</v>
      </c>
      <c r="F278" s="36">
        <f t="shared" si="5"/>
        <v>2705243</v>
      </c>
    </row>
    <row r="279" spans="1:6" ht="22.5" x14ac:dyDescent="0.2">
      <c r="A279" s="139" t="s">
        <v>376</v>
      </c>
      <c r="B279" s="47" t="s">
        <v>362</v>
      </c>
      <c r="C279" s="51" t="s">
        <v>548</v>
      </c>
      <c r="D279" s="35">
        <v>2734248</v>
      </c>
      <c r="E279" s="42">
        <v>29005</v>
      </c>
      <c r="F279" s="36">
        <f t="shared" si="5"/>
        <v>2705243</v>
      </c>
    </row>
    <row r="280" spans="1:6" x14ac:dyDescent="0.2">
      <c r="A280" s="139" t="s">
        <v>680</v>
      </c>
      <c r="B280" s="47" t="s">
        <v>362</v>
      </c>
      <c r="C280" s="51" t="s">
        <v>702</v>
      </c>
      <c r="D280" s="35">
        <v>9456955.1600000001</v>
      </c>
      <c r="E280" s="42">
        <v>2371433.91</v>
      </c>
      <c r="F280" s="36">
        <f t="shared" si="5"/>
        <v>7085521.25</v>
      </c>
    </row>
    <row r="281" spans="1:6" x14ac:dyDescent="0.2">
      <c r="A281" s="139" t="s">
        <v>694</v>
      </c>
      <c r="B281" s="47" t="s">
        <v>362</v>
      </c>
      <c r="C281" s="51" t="s">
        <v>701</v>
      </c>
      <c r="D281" s="35">
        <v>6829151.1600000001</v>
      </c>
      <c r="E281" s="42">
        <v>1855823.23</v>
      </c>
      <c r="F281" s="36">
        <f t="shared" si="5"/>
        <v>4973327.93</v>
      </c>
    </row>
    <row r="282" spans="1:6" x14ac:dyDescent="0.2">
      <c r="A282" s="139" t="s">
        <v>549</v>
      </c>
      <c r="B282" s="47" t="s">
        <v>362</v>
      </c>
      <c r="C282" s="51" t="s">
        <v>550</v>
      </c>
      <c r="D282" s="35">
        <v>6829151.1600000001</v>
      </c>
      <c r="E282" s="42">
        <v>1855823.23</v>
      </c>
      <c r="F282" s="36">
        <f t="shared" si="5"/>
        <v>4973327.93</v>
      </c>
    </row>
    <row r="283" spans="1:6" ht="22.5" x14ac:dyDescent="0.2">
      <c r="A283" s="139" t="s">
        <v>678</v>
      </c>
      <c r="B283" s="47" t="s">
        <v>362</v>
      </c>
      <c r="C283" s="51" t="s">
        <v>700</v>
      </c>
      <c r="D283" s="35">
        <v>2267804</v>
      </c>
      <c r="E283" s="42">
        <v>412610.68</v>
      </c>
      <c r="F283" s="36">
        <f t="shared" si="5"/>
        <v>1855193.32</v>
      </c>
    </row>
    <row r="284" spans="1:6" ht="22.5" x14ac:dyDescent="0.2">
      <c r="A284" s="139" t="s">
        <v>551</v>
      </c>
      <c r="B284" s="47" t="s">
        <v>362</v>
      </c>
      <c r="C284" s="51" t="s">
        <v>552</v>
      </c>
      <c r="D284" s="35">
        <v>1931804</v>
      </c>
      <c r="E284" s="42">
        <v>412610.68</v>
      </c>
      <c r="F284" s="36">
        <f t="shared" si="5"/>
        <v>1519193.32</v>
      </c>
    </row>
    <row r="285" spans="1:6" x14ac:dyDescent="0.2">
      <c r="A285" s="139" t="s">
        <v>553</v>
      </c>
      <c r="B285" s="47" t="s">
        <v>362</v>
      </c>
      <c r="C285" s="51" t="s">
        <v>554</v>
      </c>
      <c r="D285" s="35">
        <v>336000</v>
      </c>
      <c r="E285" s="42" t="s">
        <v>54</v>
      </c>
      <c r="F285" s="36" t="s">
        <v>54</v>
      </c>
    </row>
    <row r="286" spans="1:6" x14ac:dyDescent="0.2">
      <c r="A286" s="139" t="s">
        <v>555</v>
      </c>
      <c r="B286" s="47" t="s">
        <v>362</v>
      </c>
      <c r="C286" s="51" t="s">
        <v>556</v>
      </c>
      <c r="D286" s="35">
        <v>360000</v>
      </c>
      <c r="E286" s="42">
        <v>103000</v>
      </c>
      <c r="F286" s="36">
        <f t="shared" si="5"/>
        <v>257000</v>
      </c>
    </row>
    <row r="287" spans="1:6" ht="33.75" x14ac:dyDescent="0.2">
      <c r="A287" s="139" t="s">
        <v>690</v>
      </c>
      <c r="B287" s="47" t="s">
        <v>362</v>
      </c>
      <c r="C287" s="51" t="s">
        <v>699</v>
      </c>
      <c r="D287" s="35">
        <v>907200</v>
      </c>
      <c r="E287" s="42" t="s">
        <v>54</v>
      </c>
      <c r="F287" s="36" t="s">
        <v>54</v>
      </c>
    </row>
    <row r="288" spans="1:6" x14ac:dyDescent="0.2">
      <c r="A288" s="139" t="s">
        <v>688</v>
      </c>
      <c r="B288" s="47" t="s">
        <v>362</v>
      </c>
      <c r="C288" s="51" t="s">
        <v>698</v>
      </c>
      <c r="D288" s="35">
        <v>907200</v>
      </c>
      <c r="E288" s="42" t="s">
        <v>54</v>
      </c>
      <c r="F288" s="36" t="s">
        <v>54</v>
      </c>
    </row>
    <row r="289" spans="1:6" ht="33.75" x14ac:dyDescent="0.2">
      <c r="A289" s="139" t="s">
        <v>557</v>
      </c>
      <c r="B289" s="47" t="s">
        <v>362</v>
      </c>
      <c r="C289" s="51" t="s">
        <v>558</v>
      </c>
      <c r="D289" s="35">
        <v>907200</v>
      </c>
      <c r="E289" s="42" t="s">
        <v>54</v>
      </c>
      <c r="F289" s="36" t="s">
        <v>54</v>
      </c>
    </row>
    <row r="290" spans="1:6" ht="22.5" x14ac:dyDescent="0.2">
      <c r="A290" s="139" t="s">
        <v>676</v>
      </c>
      <c r="B290" s="47" t="s">
        <v>362</v>
      </c>
      <c r="C290" s="51" t="s">
        <v>697</v>
      </c>
      <c r="D290" s="35">
        <v>6374512</v>
      </c>
      <c r="E290" s="42">
        <v>1840000</v>
      </c>
      <c r="F290" s="36">
        <f t="shared" si="5"/>
        <v>4534512</v>
      </c>
    </row>
    <row r="291" spans="1:6" x14ac:dyDescent="0.2">
      <c r="A291" s="139" t="s">
        <v>674</v>
      </c>
      <c r="B291" s="47" t="s">
        <v>362</v>
      </c>
      <c r="C291" s="51" t="s">
        <v>696</v>
      </c>
      <c r="D291" s="35">
        <v>6374512</v>
      </c>
      <c r="E291" s="42">
        <v>1840000</v>
      </c>
      <c r="F291" s="36">
        <f t="shared" si="5"/>
        <v>4534512</v>
      </c>
    </row>
    <row r="292" spans="1:6" x14ac:dyDescent="0.2">
      <c r="A292" s="139" t="s">
        <v>439</v>
      </c>
      <c r="B292" s="47" t="s">
        <v>362</v>
      </c>
      <c r="C292" s="51" t="s">
        <v>559</v>
      </c>
      <c r="D292" s="35">
        <v>6374512</v>
      </c>
      <c r="E292" s="42">
        <v>1840000</v>
      </c>
      <c r="F292" s="36">
        <f t="shared" si="5"/>
        <v>4534512</v>
      </c>
    </row>
    <row r="293" spans="1:6" x14ac:dyDescent="0.2">
      <c r="A293" s="137" t="s">
        <v>560</v>
      </c>
      <c r="B293" s="55" t="s">
        <v>362</v>
      </c>
      <c r="C293" s="56" t="s">
        <v>561</v>
      </c>
      <c r="D293" s="57">
        <v>6829151.1600000001</v>
      </c>
      <c r="E293" s="58">
        <v>1855823.23</v>
      </c>
      <c r="F293" s="59">
        <f t="shared" si="5"/>
        <v>4973327.93</v>
      </c>
    </row>
    <row r="294" spans="1:6" x14ac:dyDescent="0.2">
      <c r="A294" s="139" t="s">
        <v>680</v>
      </c>
      <c r="B294" s="47" t="s">
        <v>362</v>
      </c>
      <c r="C294" s="51" t="s">
        <v>695</v>
      </c>
      <c r="D294" s="35">
        <v>6829151.1600000001</v>
      </c>
      <c r="E294" s="42">
        <v>1855823.23</v>
      </c>
      <c r="F294" s="36">
        <f t="shared" si="5"/>
        <v>4973327.93</v>
      </c>
    </row>
    <row r="295" spans="1:6" x14ac:dyDescent="0.2">
      <c r="A295" s="139" t="s">
        <v>694</v>
      </c>
      <c r="B295" s="47" t="s">
        <v>362</v>
      </c>
      <c r="C295" s="51" t="s">
        <v>693</v>
      </c>
      <c r="D295" s="35">
        <v>6829151.1600000001</v>
      </c>
      <c r="E295" s="42">
        <v>1855823.23</v>
      </c>
      <c r="F295" s="36">
        <f t="shared" si="5"/>
        <v>4973327.93</v>
      </c>
    </row>
    <row r="296" spans="1:6" x14ac:dyDescent="0.2">
      <c r="A296" s="139" t="s">
        <v>549</v>
      </c>
      <c r="B296" s="47" t="s">
        <v>362</v>
      </c>
      <c r="C296" s="51" t="s">
        <v>562</v>
      </c>
      <c r="D296" s="35">
        <v>6829151.1600000001</v>
      </c>
      <c r="E296" s="42">
        <v>1855823.23</v>
      </c>
      <c r="F296" s="36">
        <f t="shared" si="5"/>
        <v>4973327.93</v>
      </c>
    </row>
    <row r="297" spans="1:6" x14ac:dyDescent="0.2">
      <c r="A297" s="137" t="s">
        <v>563</v>
      </c>
      <c r="B297" s="55" t="s">
        <v>362</v>
      </c>
      <c r="C297" s="56" t="s">
        <v>564</v>
      </c>
      <c r="D297" s="57">
        <v>2032804</v>
      </c>
      <c r="E297" s="58">
        <v>265200</v>
      </c>
      <c r="F297" s="59">
        <f t="shared" si="5"/>
        <v>1767604</v>
      </c>
    </row>
    <row r="298" spans="1:6" x14ac:dyDescent="0.2">
      <c r="A298" s="139" t="s">
        <v>680</v>
      </c>
      <c r="B298" s="47" t="s">
        <v>362</v>
      </c>
      <c r="C298" s="51" t="s">
        <v>692</v>
      </c>
      <c r="D298" s="35">
        <v>2032804</v>
      </c>
      <c r="E298" s="42">
        <v>265200</v>
      </c>
      <c r="F298" s="36">
        <f t="shared" si="5"/>
        <v>1767604</v>
      </c>
    </row>
    <row r="299" spans="1:6" ht="22.5" x14ac:dyDescent="0.2">
      <c r="A299" s="139" t="s">
        <v>678</v>
      </c>
      <c r="B299" s="47" t="s">
        <v>362</v>
      </c>
      <c r="C299" s="51" t="s">
        <v>691</v>
      </c>
      <c r="D299" s="35">
        <v>2032804</v>
      </c>
      <c r="E299" s="42">
        <v>265200</v>
      </c>
      <c r="F299" s="36">
        <f t="shared" si="5"/>
        <v>1767604</v>
      </c>
    </row>
    <row r="300" spans="1:6" ht="22.5" x14ac:dyDescent="0.2">
      <c r="A300" s="139" t="s">
        <v>551</v>
      </c>
      <c r="B300" s="47" t="s">
        <v>362</v>
      </c>
      <c r="C300" s="51" t="s">
        <v>565</v>
      </c>
      <c r="D300" s="35">
        <v>1696804</v>
      </c>
      <c r="E300" s="42">
        <v>265200</v>
      </c>
      <c r="F300" s="36">
        <f t="shared" si="5"/>
        <v>1431604</v>
      </c>
    </row>
    <row r="301" spans="1:6" x14ac:dyDescent="0.2">
      <c r="A301" s="139" t="s">
        <v>553</v>
      </c>
      <c r="B301" s="47" t="s">
        <v>362</v>
      </c>
      <c r="C301" s="51" t="s">
        <v>566</v>
      </c>
      <c r="D301" s="35">
        <v>336000</v>
      </c>
      <c r="E301" s="42" t="s">
        <v>54</v>
      </c>
      <c r="F301" s="36" t="s">
        <v>54</v>
      </c>
    </row>
    <row r="302" spans="1:6" x14ac:dyDescent="0.2">
      <c r="A302" s="137" t="s">
        <v>567</v>
      </c>
      <c r="B302" s="55" t="s">
        <v>362</v>
      </c>
      <c r="C302" s="56" t="s">
        <v>568</v>
      </c>
      <c r="D302" s="57">
        <v>6247100</v>
      </c>
      <c r="E302" s="58">
        <v>1840000</v>
      </c>
      <c r="F302" s="59">
        <f t="shared" si="5"/>
        <v>4407100</v>
      </c>
    </row>
    <row r="303" spans="1:6" ht="33.75" x14ac:dyDescent="0.2">
      <c r="A303" s="139" t="s">
        <v>690</v>
      </c>
      <c r="B303" s="47" t="s">
        <v>362</v>
      </c>
      <c r="C303" s="51" t="s">
        <v>689</v>
      </c>
      <c r="D303" s="35">
        <v>907200</v>
      </c>
      <c r="E303" s="42" t="s">
        <v>54</v>
      </c>
      <c r="F303" s="36" t="s">
        <v>54</v>
      </c>
    </row>
    <row r="304" spans="1:6" x14ac:dyDescent="0.2">
      <c r="A304" s="139" t="s">
        <v>688</v>
      </c>
      <c r="B304" s="47" t="s">
        <v>362</v>
      </c>
      <c r="C304" s="51" t="s">
        <v>687</v>
      </c>
      <c r="D304" s="35">
        <v>907200</v>
      </c>
      <c r="E304" s="42" t="s">
        <v>54</v>
      </c>
      <c r="F304" s="36" t="s">
        <v>54</v>
      </c>
    </row>
    <row r="305" spans="1:6" ht="33.75" x14ac:dyDescent="0.2">
      <c r="A305" s="139" t="s">
        <v>557</v>
      </c>
      <c r="B305" s="47" t="s">
        <v>362</v>
      </c>
      <c r="C305" s="51" t="s">
        <v>569</v>
      </c>
      <c r="D305" s="35">
        <v>907200</v>
      </c>
      <c r="E305" s="42" t="s">
        <v>54</v>
      </c>
      <c r="F305" s="36" t="s">
        <v>54</v>
      </c>
    </row>
    <row r="306" spans="1:6" ht="22.5" x14ac:dyDescent="0.2">
      <c r="A306" s="139" t="s">
        <v>676</v>
      </c>
      <c r="B306" s="47" t="s">
        <v>362</v>
      </c>
      <c r="C306" s="51" t="s">
        <v>686</v>
      </c>
      <c r="D306" s="35">
        <v>5339900</v>
      </c>
      <c r="E306" s="42">
        <v>1840000</v>
      </c>
      <c r="F306" s="36">
        <f t="shared" si="5"/>
        <v>3499900</v>
      </c>
    </row>
    <row r="307" spans="1:6" x14ac:dyDescent="0.2">
      <c r="A307" s="139" t="s">
        <v>674</v>
      </c>
      <c r="B307" s="47" t="s">
        <v>362</v>
      </c>
      <c r="C307" s="51" t="s">
        <v>685</v>
      </c>
      <c r="D307" s="35">
        <v>5339900</v>
      </c>
      <c r="E307" s="42">
        <v>1840000</v>
      </c>
      <c r="F307" s="36">
        <f t="shared" si="5"/>
        <v>3499900</v>
      </c>
    </row>
    <row r="308" spans="1:6" x14ac:dyDescent="0.2">
      <c r="A308" s="139" t="s">
        <v>439</v>
      </c>
      <c r="B308" s="47" t="s">
        <v>362</v>
      </c>
      <c r="C308" s="51" t="s">
        <v>570</v>
      </c>
      <c r="D308" s="35">
        <v>5339900</v>
      </c>
      <c r="E308" s="42">
        <v>1840000</v>
      </c>
      <c r="F308" s="36">
        <f t="shared" si="5"/>
        <v>3499900</v>
      </c>
    </row>
    <row r="309" spans="1:6" x14ac:dyDescent="0.2">
      <c r="A309" s="137" t="s">
        <v>571</v>
      </c>
      <c r="B309" s="55" t="s">
        <v>362</v>
      </c>
      <c r="C309" s="56" t="s">
        <v>572</v>
      </c>
      <c r="D309" s="57">
        <v>4366760</v>
      </c>
      <c r="E309" s="58">
        <v>282315.68</v>
      </c>
      <c r="F309" s="59">
        <f t="shared" si="5"/>
        <v>4084444.32</v>
      </c>
    </row>
    <row r="310" spans="1:6" ht="56.25" x14ac:dyDescent="0.2">
      <c r="A310" s="139" t="s">
        <v>663</v>
      </c>
      <c r="B310" s="47" t="s">
        <v>362</v>
      </c>
      <c r="C310" s="51" t="s">
        <v>684</v>
      </c>
      <c r="D310" s="35">
        <v>2900</v>
      </c>
      <c r="E310" s="42">
        <v>2900</v>
      </c>
      <c r="F310" s="36" t="str">
        <f t="shared" si="5"/>
        <v>-</v>
      </c>
    </row>
    <row r="311" spans="1:6" ht="22.5" x14ac:dyDescent="0.2">
      <c r="A311" s="139" t="s">
        <v>661</v>
      </c>
      <c r="B311" s="47" t="s">
        <v>362</v>
      </c>
      <c r="C311" s="51" t="s">
        <v>683</v>
      </c>
      <c r="D311" s="35">
        <v>2900</v>
      </c>
      <c r="E311" s="42">
        <v>2900</v>
      </c>
      <c r="F311" s="36" t="str">
        <f t="shared" si="5"/>
        <v>-</v>
      </c>
    </row>
    <row r="312" spans="1:6" ht="45" x14ac:dyDescent="0.2">
      <c r="A312" s="139" t="s">
        <v>425</v>
      </c>
      <c r="B312" s="47" t="s">
        <v>362</v>
      </c>
      <c r="C312" s="51" t="s">
        <v>573</v>
      </c>
      <c r="D312" s="35">
        <v>2900</v>
      </c>
      <c r="E312" s="42">
        <v>2900</v>
      </c>
      <c r="F312" s="36" t="str">
        <f t="shared" si="5"/>
        <v>-</v>
      </c>
    </row>
    <row r="313" spans="1:6" ht="22.5" x14ac:dyDescent="0.2">
      <c r="A313" s="139" t="s">
        <v>666</v>
      </c>
      <c r="B313" s="47" t="s">
        <v>362</v>
      </c>
      <c r="C313" s="51" t="s">
        <v>682</v>
      </c>
      <c r="D313" s="35">
        <v>2734248</v>
      </c>
      <c r="E313" s="42">
        <v>29005</v>
      </c>
      <c r="F313" s="36">
        <f t="shared" si="5"/>
        <v>2705243</v>
      </c>
    </row>
    <row r="314" spans="1:6" ht="45" x14ac:dyDescent="0.2">
      <c r="A314" s="139" t="s">
        <v>840</v>
      </c>
      <c r="B314" s="47" t="s">
        <v>362</v>
      </c>
      <c r="C314" s="51" t="s">
        <v>681</v>
      </c>
      <c r="D314" s="35">
        <v>2734248</v>
      </c>
      <c r="E314" s="42">
        <v>29005</v>
      </c>
      <c r="F314" s="36">
        <f t="shared" si="5"/>
        <v>2705243</v>
      </c>
    </row>
    <row r="315" spans="1:6" ht="22.5" x14ac:dyDescent="0.2">
      <c r="A315" s="139" t="s">
        <v>376</v>
      </c>
      <c r="B315" s="47" t="s">
        <v>362</v>
      </c>
      <c r="C315" s="51" t="s">
        <v>574</v>
      </c>
      <c r="D315" s="35">
        <v>2734248</v>
      </c>
      <c r="E315" s="42">
        <v>29005</v>
      </c>
      <c r="F315" s="36">
        <f t="shared" si="5"/>
        <v>2705243</v>
      </c>
    </row>
    <row r="316" spans="1:6" x14ac:dyDescent="0.2">
      <c r="A316" s="139" t="s">
        <v>680</v>
      </c>
      <c r="B316" s="47" t="s">
        <v>362</v>
      </c>
      <c r="C316" s="51" t="s">
        <v>679</v>
      </c>
      <c r="D316" s="35">
        <v>595000</v>
      </c>
      <c r="E316" s="42">
        <v>250410.68</v>
      </c>
      <c r="F316" s="36">
        <f t="shared" si="5"/>
        <v>344589.32</v>
      </c>
    </row>
    <row r="317" spans="1:6" ht="22.5" x14ac:dyDescent="0.2">
      <c r="A317" s="139" t="s">
        <v>678</v>
      </c>
      <c r="B317" s="47" t="s">
        <v>362</v>
      </c>
      <c r="C317" s="51" t="s">
        <v>677</v>
      </c>
      <c r="D317" s="35">
        <v>235000</v>
      </c>
      <c r="E317" s="42">
        <v>147410.68</v>
      </c>
      <c r="F317" s="36">
        <f t="shared" si="5"/>
        <v>87589.32</v>
      </c>
    </row>
    <row r="318" spans="1:6" ht="22.5" x14ac:dyDescent="0.2">
      <c r="A318" s="139" t="s">
        <v>551</v>
      </c>
      <c r="B318" s="47" t="s">
        <v>362</v>
      </c>
      <c r="C318" s="51" t="s">
        <v>575</v>
      </c>
      <c r="D318" s="35">
        <v>235000</v>
      </c>
      <c r="E318" s="42">
        <v>147410.68</v>
      </c>
      <c r="F318" s="36">
        <f t="shared" si="5"/>
        <v>87589.32</v>
      </c>
    </row>
    <row r="319" spans="1:6" x14ac:dyDescent="0.2">
      <c r="A319" s="139" t="s">
        <v>555</v>
      </c>
      <c r="B319" s="47" t="s">
        <v>362</v>
      </c>
      <c r="C319" s="51" t="s">
        <v>576</v>
      </c>
      <c r="D319" s="35">
        <v>360000</v>
      </c>
      <c r="E319" s="42">
        <v>103000</v>
      </c>
      <c r="F319" s="36">
        <f t="shared" si="5"/>
        <v>257000</v>
      </c>
    </row>
    <row r="320" spans="1:6" ht="22.5" x14ac:dyDescent="0.2">
      <c r="A320" s="139" t="s">
        <v>676</v>
      </c>
      <c r="B320" s="47" t="s">
        <v>362</v>
      </c>
      <c r="C320" s="51" t="s">
        <v>675</v>
      </c>
      <c r="D320" s="35">
        <v>1034612</v>
      </c>
      <c r="E320" s="42" t="s">
        <v>54</v>
      </c>
      <c r="F320" s="36" t="s">
        <v>54</v>
      </c>
    </row>
    <row r="321" spans="1:6" x14ac:dyDescent="0.2">
      <c r="A321" s="139" t="s">
        <v>674</v>
      </c>
      <c r="B321" s="47" t="s">
        <v>362</v>
      </c>
      <c r="C321" s="51" t="s">
        <v>673</v>
      </c>
      <c r="D321" s="35">
        <v>1034612</v>
      </c>
      <c r="E321" s="42" t="s">
        <v>54</v>
      </c>
      <c r="F321" s="36" t="s">
        <v>54</v>
      </c>
    </row>
    <row r="322" spans="1:6" x14ac:dyDescent="0.2">
      <c r="A322" s="139" t="s">
        <v>439</v>
      </c>
      <c r="B322" s="47" t="s">
        <v>362</v>
      </c>
      <c r="C322" s="51" t="s">
        <v>577</v>
      </c>
      <c r="D322" s="35">
        <v>1034612</v>
      </c>
      <c r="E322" s="42" t="s">
        <v>54</v>
      </c>
      <c r="F322" s="36" t="s">
        <v>54</v>
      </c>
    </row>
    <row r="323" spans="1:6" x14ac:dyDescent="0.2">
      <c r="A323" s="137" t="s">
        <v>578</v>
      </c>
      <c r="B323" s="55" t="s">
        <v>362</v>
      </c>
      <c r="C323" s="56" t="s">
        <v>579</v>
      </c>
      <c r="D323" s="57">
        <v>765000</v>
      </c>
      <c r="E323" s="58">
        <v>336275</v>
      </c>
      <c r="F323" s="59">
        <f t="shared" si="5"/>
        <v>428725</v>
      </c>
    </row>
    <row r="324" spans="1:6" ht="56.25" x14ac:dyDescent="0.2">
      <c r="A324" s="139" t="s">
        <v>663</v>
      </c>
      <c r="B324" s="47" t="s">
        <v>362</v>
      </c>
      <c r="C324" s="51" t="s">
        <v>672</v>
      </c>
      <c r="D324" s="35">
        <v>613800</v>
      </c>
      <c r="E324" s="42">
        <v>287475</v>
      </c>
      <c r="F324" s="36">
        <f t="shared" si="5"/>
        <v>326325</v>
      </c>
    </row>
    <row r="325" spans="1:6" ht="22.5" x14ac:dyDescent="0.2">
      <c r="A325" s="139" t="s">
        <v>661</v>
      </c>
      <c r="B325" s="47" t="s">
        <v>362</v>
      </c>
      <c r="C325" s="51" t="s">
        <v>671</v>
      </c>
      <c r="D325" s="35">
        <v>613800</v>
      </c>
      <c r="E325" s="42">
        <v>287475</v>
      </c>
      <c r="F325" s="36">
        <f t="shared" si="5"/>
        <v>326325</v>
      </c>
    </row>
    <row r="326" spans="1:6" ht="45" x14ac:dyDescent="0.2">
      <c r="A326" s="139" t="s">
        <v>839</v>
      </c>
      <c r="B326" s="47" t="s">
        <v>362</v>
      </c>
      <c r="C326" s="51" t="s">
        <v>580</v>
      </c>
      <c r="D326" s="35">
        <v>8800</v>
      </c>
      <c r="E326" s="42" t="s">
        <v>54</v>
      </c>
      <c r="F326" s="36" t="s">
        <v>54</v>
      </c>
    </row>
    <row r="327" spans="1:6" ht="45" x14ac:dyDescent="0.2">
      <c r="A327" s="139" t="s">
        <v>425</v>
      </c>
      <c r="B327" s="47" t="s">
        <v>362</v>
      </c>
      <c r="C327" s="51" t="s">
        <v>581</v>
      </c>
      <c r="D327" s="35">
        <v>605000</v>
      </c>
      <c r="E327" s="42">
        <v>287475</v>
      </c>
      <c r="F327" s="36">
        <f t="shared" si="5"/>
        <v>317525</v>
      </c>
    </row>
    <row r="328" spans="1:6" ht="22.5" x14ac:dyDescent="0.2">
      <c r="A328" s="139" t="s">
        <v>666</v>
      </c>
      <c r="B328" s="47" t="s">
        <v>362</v>
      </c>
      <c r="C328" s="51" t="s">
        <v>670</v>
      </c>
      <c r="D328" s="35">
        <v>151200</v>
      </c>
      <c r="E328" s="42">
        <v>48800</v>
      </c>
      <c r="F328" s="36">
        <f t="shared" si="5"/>
        <v>102400</v>
      </c>
    </row>
    <row r="329" spans="1:6" ht="45" x14ac:dyDescent="0.2">
      <c r="A329" s="139" t="s">
        <v>840</v>
      </c>
      <c r="B329" s="47" t="s">
        <v>362</v>
      </c>
      <c r="C329" s="51" t="s">
        <v>669</v>
      </c>
      <c r="D329" s="35">
        <v>151200</v>
      </c>
      <c r="E329" s="42">
        <v>48800</v>
      </c>
      <c r="F329" s="36">
        <f t="shared" si="5"/>
        <v>102400</v>
      </c>
    </row>
    <row r="330" spans="1:6" ht="22.5" x14ac:dyDescent="0.2">
      <c r="A330" s="139" t="s">
        <v>376</v>
      </c>
      <c r="B330" s="47" t="s">
        <v>362</v>
      </c>
      <c r="C330" s="51" t="s">
        <v>582</v>
      </c>
      <c r="D330" s="35">
        <v>151200</v>
      </c>
      <c r="E330" s="42">
        <v>48800</v>
      </c>
      <c r="F330" s="36">
        <f t="shared" si="5"/>
        <v>102400</v>
      </c>
    </row>
    <row r="331" spans="1:6" x14ac:dyDescent="0.2">
      <c r="A331" s="137" t="s">
        <v>583</v>
      </c>
      <c r="B331" s="55" t="s">
        <v>362</v>
      </c>
      <c r="C331" s="56" t="s">
        <v>584</v>
      </c>
      <c r="D331" s="57">
        <v>756200</v>
      </c>
      <c r="E331" s="58">
        <v>336275</v>
      </c>
      <c r="F331" s="59">
        <f t="shared" si="5"/>
        <v>419925</v>
      </c>
    </row>
    <row r="332" spans="1:6" ht="56.25" x14ac:dyDescent="0.2">
      <c r="A332" s="139" t="s">
        <v>663</v>
      </c>
      <c r="B332" s="47" t="s">
        <v>362</v>
      </c>
      <c r="C332" s="51" t="s">
        <v>668</v>
      </c>
      <c r="D332" s="35">
        <v>605000</v>
      </c>
      <c r="E332" s="42">
        <v>287475</v>
      </c>
      <c r="F332" s="36">
        <f t="shared" si="5"/>
        <v>317525</v>
      </c>
    </row>
    <row r="333" spans="1:6" ht="22.5" x14ac:dyDescent="0.2">
      <c r="A333" s="139" t="s">
        <v>661</v>
      </c>
      <c r="B333" s="47" t="s">
        <v>362</v>
      </c>
      <c r="C333" s="51" t="s">
        <v>667</v>
      </c>
      <c r="D333" s="35">
        <v>605000</v>
      </c>
      <c r="E333" s="42">
        <v>287475</v>
      </c>
      <c r="F333" s="36">
        <f t="shared" si="5"/>
        <v>317525</v>
      </c>
    </row>
    <row r="334" spans="1:6" ht="45" x14ac:dyDescent="0.2">
      <c r="A334" s="139" t="s">
        <v>425</v>
      </c>
      <c r="B334" s="47" t="s">
        <v>362</v>
      </c>
      <c r="C334" s="51" t="s">
        <v>585</v>
      </c>
      <c r="D334" s="35">
        <v>605000</v>
      </c>
      <c r="E334" s="42">
        <v>287475</v>
      </c>
      <c r="F334" s="36">
        <f t="shared" si="5"/>
        <v>317525</v>
      </c>
    </row>
    <row r="335" spans="1:6" ht="22.5" x14ac:dyDescent="0.2">
      <c r="A335" s="139" t="s">
        <v>666</v>
      </c>
      <c r="B335" s="47" t="s">
        <v>362</v>
      </c>
      <c r="C335" s="51" t="s">
        <v>665</v>
      </c>
      <c r="D335" s="35">
        <v>151200</v>
      </c>
      <c r="E335" s="42">
        <v>48800</v>
      </c>
      <c r="F335" s="36">
        <f t="shared" ref="F335:F347" si="6">IF(OR(D335="-",IF(E335="-",0,E335)&gt;=IF(D335="-",0,D335)),"-",IF(D335="-",0,D335)-IF(E335="-",0,E335))</f>
        <v>102400</v>
      </c>
    </row>
    <row r="336" spans="1:6" ht="45" x14ac:dyDescent="0.2">
      <c r="A336" s="139" t="s">
        <v>840</v>
      </c>
      <c r="B336" s="47" t="s">
        <v>362</v>
      </c>
      <c r="C336" s="51" t="s">
        <v>664</v>
      </c>
      <c r="D336" s="35">
        <v>151200</v>
      </c>
      <c r="E336" s="42">
        <v>48800</v>
      </c>
      <c r="F336" s="36">
        <f t="shared" si="6"/>
        <v>102400</v>
      </c>
    </row>
    <row r="337" spans="1:6" ht="22.5" x14ac:dyDescent="0.2">
      <c r="A337" s="139" t="s">
        <v>376</v>
      </c>
      <c r="B337" s="47" t="s">
        <v>362</v>
      </c>
      <c r="C337" s="51" t="s">
        <v>586</v>
      </c>
      <c r="D337" s="35">
        <v>151200</v>
      </c>
      <c r="E337" s="42">
        <v>48800</v>
      </c>
      <c r="F337" s="36">
        <f t="shared" si="6"/>
        <v>102400</v>
      </c>
    </row>
    <row r="338" spans="1:6" ht="22.5" x14ac:dyDescent="0.2">
      <c r="A338" s="137" t="s">
        <v>587</v>
      </c>
      <c r="B338" s="55" t="s">
        <v>362</v>
      </c>
      <c r="C338" s="56" t="s">
        <v>588</v>
      </c>
      <c r="D338" s="57">
        <v>8800</v>
      </c>
      <c r="E338" s="58" t="s">
        <v>54</v>
      </c>
      <c r="F338" s="59" t="s">
        <v>54</v>
      </c>
    </row>
    <row r="339" spans="1:6" ht="56.25" x14ac:dyDescent="0.2">
      <c r="A339" s="139" t="s">
        <v>663</v>
      </c>
      <c r="B339" s="47" t="s">
        <v>362</v>
      </c>
      <c r="C339" s="51" t="s">
        <v>662</v>
      </c>
      <c r="D339" s="35">
        <v>8800</v>
      </c>
      <c r="E339" s="42" t="s">
        <v>54</v>
      </c>
      <c r="F339" s="36" t="s">
        <v>54</v>
      </c>
    </row>
    <row r="340" spans="1:6" ht="22.5" x14ac:dyDescent="0.2">
      <c r="A340" s="139" t="s">
        <v>661</v>
      </c>
      <c r="B340" s="47" t="s">
        <v>362</v>
      </c>
      <c r="C340" s="51" t="s">
        <v>660</v>
      </c>
      <c r="D340" s="35">
        <v>8800</v>
      </c>
      <c r="E340" s="42" t="s">
        <v>54</v>
      </c>
      <c r="F340" s="36" t="s">
        <v>54</v>
      </c>
    </row>
    <row r="341" spans="1:6" ht="45" x14ac:dyDescent="0.2">
      <c r="A341" s="139" t="s">
        <v>839</v>
      </c>
      <c r="B341" s="47" t="s">
        <v>362</v>
      </c>
      <c r="C341" s="51" t="s">
        <v>589</v>
      </c>
      <c r="D341" s="35">
        <v>8800</v>
      </c>
      <c r="E341" s="42" t="s">
        <v>54</v>
      </c>
      <c r="F341" s="36" t="s">
        <v>54</v>
      </c>
    </row>
    <row r="342" spans="1:6" ht="22.5" x14ac:dyDescent="0.2">
      <c r="A342" s="137" t="s">
        <v>590</v>
      </c>
      <c r="B342" s="55" t="s">
        <v>362</v>
      </c>
      <c r="C342" s="56" t="s">
        <v>591</v>
      </c>
      <c r="D342" s="57">
        <v>3450000</v>
      </c>
      <c r="E342" s="58">
        <v>1171814.45</v>
      </c>
      <c r="F342" s="59">
        <f t="shared" si="6"/>
        <v>2278185.5499999998</v>
      </c>
    </row>
    <row r="343" spans="1:6" x14ac:dyDescent="0.2">
      <c r="A343" s="139" t="s">
        <v>658</v>
      </c>
      <c r="B343" s="47" t="s">
        <v>362</v>
      </c>
      <c r="C343" s="51" t="s">
        <v>659</v>
      </c>
      <c r="D343" s="35">
        <v>3450000</v>
      </c>
      <c r="E343" s="42">
        <v>1171814.45</v>
      </c>
      <c r="F343" s="36">
        <f t="shared" si="6"/>
        <v>2278185.5499999998</v>
      </c>
    </row>
    <row r="344" spans="1:6" x14ac:dyDescent="0.2">
      <c r="A344" s="139" t="s">
        <v>592</v>
      </c>
      <c r="B344" s="47" t="s">
        <v>362</v>
      </c>
      <c r="C344" s="51" t="s">
        <v>593</v>
      </c>
      <c r="D344" s="35">
        <v>3450000</v>
      </c>
      <c r="E344" s="42">
        <v>1171814.45</v>
      </c>
      <c r="F344" s="36">
        <f t="shared" si="6"/>
        <v>2278185.5499999998</v>
      </c>
    </row>
    <row r="345" spans="1:6" ht="22.5" x14ac:dyDescent="0.2">
      <c r="A345" s="137" t="s">
        <v>594</v>
      </c>
      <c r="B345" s="55" t="s">
        <v>362</v>
      </c>
      <c r="C345" s="56" t="s">
        <v>595</v>
      </c>
      <c r="D345" s="57">
        <v>3450000</v>
      </c>
      <c r="E345" s="58">
        <v>1171814.45</v>
      </c>
      <c r="F345" s="59">
        <f t="shared" si="6"/>
        <v>2278185.5499999998</v>
      </c>
    </row>
    <row r="346" spans="1:6" x14ac:dyDescent="0.2">
      <c r="A346" s="139" t="s">
        <v>658</v>
      </c>
      <c r="B346" s="47" t="s">
        <v>362</v>
      </c>
      <c r="C346" s="51" t="s">
        <v>657</v>
      </c>
      <c r="D346" s="35">
        <v>3450000</v>
      </c>
      <c r="E346" s="42">
        <v>1171814.45</v>
      </c>
      <c r="F346" s="36">
        <f t="shared" si="6"/>
        <v>2278185.5499999998</v>
      </c>
    </row>
    <row r="347" spans="1:6" ht="13.5" thickBot="1" x14ac:dyDescent="0.25">
      <c r="A347" s="139" t="s">
        <v>592</v>
      </c>
      <c r="B347" s="47" t="s">
        <v>362</v>
      </c>
      <c r="C347" s="51" t="s">
        <v>596</v>
      </c>
      <c r="D347" s="35">
        <v>3450000</v>
      </c>
      <c r="E347" s="42">
        <v>1171814.45</v>
      </c>
      <c r="F347" s="36">
        <f t="shared" si="6"/>
        <v>2278185.5499999998</v>
      </c>
    </row>
    <row r="348" spans="1:6" ht="9" customHeight="1" thickBot="1" x14ac:dyDescent="0.25">
      <c r="A348" s="141"/>
      <c r="B348" s="126"/>
      <c r="C348" s="127"/>
      <c r="D348" s="128"/>
      <c r="E348" s="126"/>
      <c r="F348" s="48"/>
    </row>
    <row r="349" spans="1:6" ht="13.5" customHeight="1" thickBot="1" x14ac:dyDescent="0.25">
      <c r="A349" s="142" t="s">
        <v>597</v>
      </c>
      <c r="B349" s="129" t="s">
        <v>598</v>
      </c>
      <c r="C349" s="130" t="s">
        <v>363</v>
      </c>
      <c r="D349" s="131">
        <v>-7451675</v>
      </c>
      <c r="E349" s="131">
        <f>Доходы!E19-'Расходы '!E13</f>
        <v>7122026.3300000131</v>
      </c>
      <c r="F349" s="46" t="s">
        <v>599</v>
      </c>
    </row>
  </sheetData>
  <mergeCells count="7">
    <mergeCell ref="F4:F9"/>
    <mergeCell ref="A2:D2"/>
    <mergeCell ref="A4:A11"/>
    <mergeCell ref="B4:B11"/>
    <mergeCell ref="C4:C9"/>
    <mergeCell ref="D4:D11"/>
    <mergeCell ref="E4:E9"/>
  </mergeCells>
  <conditionalFormatting sqref="E13:F13">
    <cfRule type="cellIs" dxfId="428" priority="335" stopIfTrue="1" operator="equal">
      <formula>0</formula>
    </cfRule>
  </conditionalFormatting>
  <conditionalFormatting sqref="E15:F15">
    <cfRule type="cellIs" dxfId="427" priority="334" stopIfTrue="1" operator="equal">
      <formula>0</formula>
    </cfRule>
  </conditionalFormatting>
  <conditionalFormatting sqref="E16:F16">
    <cfRule type="cellIs" dxfId="426" priority="333" stopIfTrue="1" operator="equal">
      <formula>0</formula>
    </cfRule>
  </conditionalFormatting>
  <conditionalFormatting sqref="E17:F17">
    <cfRule type="cellIs" dxfId="425" priority="332" stopIfTrue="1" operator="equal">
      <formula>0</formula>
    </cfRule>
  </conditionalFormatting>
  <conditionalFormatting sqref="E18:F18">
    <cfRule type="cellIs" dxfId="424" priority="331" stopIfTrue="1" operator="equal">
      <formula>0</formula>
    </cfRule>
  </conditionalFormatting>
  <conditionalFormatting sqref="E19:F19">
    <cfRule type="cellIs" dxfId="423" priority="330" stopIfTrue="1" operator="equal">
      <formula>0</formula>
    </cfRule>
  </conditionalFormatting>
  <conditionalFormatting sqref="E20:F20">
    <cfRule type="cellIs" dxfId="422" priority="329" stopIfTrue="1" operator="equal">
      <formula>0</formula>
    </cfRule>
  </conditionalFormatting>
  <conditionalFormatting sqref="E21:F21">
    <cfRule type="cellIs" dxfId="421" priority="328" stopIfTrue="1" operator="equal">
      <formula>0</formula>
    </cfRule>
  </conditionalFormatting>
  <conditionalFormatting sqref="E22:F22">
    <cfRule type="cellIs" dxfId="420" priority="327" stopIfTrue="1" operator="equal">
      <formula>0</formula>
    </cfRule>
  </conditionalFormatting>
  <conditionalFormatting sqref="E23:F23">
    <cfRule type="cellIs" dxfId="419" priority="326" stopIfTrue="1" operator="equal">
      <formula>0</formula>
    </cfRule>
  </conditionalFormatting>
  <conditionalFormatting sqref="E24:F24">
    <cfRule type="cellIs" dxfId="418" priority="325" stopIfTrue="1" operator="equal">
      <formula>0</formula>
    </cfRule>
  </conditionalFormatting>
  <conditionalFormatting sqref="E25:F25">
    <cfRule type="cellIs" dxfId="417" priority="324" stopIfTrue="1" operator="equal">
      <formula>0</formula>
    </cfRule>
  </conditionalFormatting>
  <conditionalFormatting sqref="E26:F26">
    <cfRule type="cellIs" dxfId="416" priority="323" stopIfTrue="1" operator="equal">
      <formula>0</formula>
    </cfRule>
  </conditionalFormatting>
  <conditionalFormatting sqref="E27:F27">
    <cfRule type="cellIs" dxfId="415" priority="322" stopIfTrue="1" operator="equal">
      <formula>0</formula>
    </cfRule>
  </conditionalFormatting>
  <conditionalFormatting sqref="E28:F28">
    <cfRule type="cellIs" dxfId="414" priority="321" stopIfTrue="1" operator="equal">
      <formula>0</formula>
    </cfRule>
  </conditionalFormatting>
  <conditionalFormatting sqref="E29:F29">
    <cfRule type="cellIs" dxfId="413" priority="320" stopIfTrue="1" operator="equal">
      <formula>0</formula>
    </cfRule>
  </conditionalFormatting>
  <conditionalFormatting sqref="E30:F30">
    <cfRule type="cellIs" dxfId="412" priority="319" stopIfTrue="1" operator="equal">
      <formula>0</formula>
    </cfRule>
  </conditionalFormatting>
  <conditionalFormatting sqref="E31:F31">
    <cfRule type="cellIs" dxfId="411" priority="318" stopIfTrue="1" operator="equal">
      <formula>0</formula>
    </cfRule>
  </conditionalFormatting>
  <conditionalFormatting sqref="E32:F32">
    <cfRule type="cellIs" dxfId="410" priority="317" stopIfTrue="1" operator="equal">
      <formula>0</formula>
    </cfRule>
  </conditionalFormatting>
  <conditionalFormatting sqref="E33:F33">
    <cfRule type="cellIs" dxfId="409" priority="316" stopIfTrue="1" operator="equal">
      <formula>0</formula>
    </cfRule>
  </conditionalFormatting>
  <conditionalFormatting sqref="E34:F34">
    <cfRule type="cellIs" dxfId="408" priority="315" stopIfTrue="1" operator="equal">
      <formula>0</formula>
    </cfRule>
  </conditionalFormatting>
  <conditionalFormatting sqref="E35:F35">
    <cfRule type="cellIs" dxfId="407" priority="314" stopIfTrue="1" operator="equal">
      <formula>0</formula>
    </cfRule>
  </conditionalFormatting>
  <conditionalFormatting sqref="E36:F36">
    <cfRule type="cellIs" dxfId="406" priority="313" stopIfTrue="1" operator="equal">
      <formula>0</formula>
    </cfRule>
  </conditionalFormatting>
  <conditionalFormatting sqref="E37:F37">
    <cfRule type="cellIs" dxfId="405" priority="312" stopIfTrue="1" operator="equal">
      <formula>0</formula>
    </cfRule>
  </conditionalFormatting>
  <conditionalFormatting sqref="E38:F38">
    <cfRule type="cellIs" dxfId="404" priority="311" stopIfTrue="1" operator="equal">
      <formula>0</formula>
    </cfRule>
  </conditionalFormatting>
  <conditionalFormatting sqref="E39:F39">
    <cfRule type="cellIs" dxfId="403" priority="310" stopIfTrue="1" operator="equal">
      <formula>0</formula>
    </cfRule>
  </conditionalFormatting>
  <conditionalFormatting sqref="E40:F40">
    <cfRule type="cellIs" dxfId="402" priority="309" stopIfTrue="1" operator="equal">
      <formula>0</formula>
    </cfRule>
  </conditionalFormatting>
  <conditionalFormatting sqref="E41:F41">
    <cfRule type="cellIs" dxfId="401" priority="308" stopIfTrue="1" operator="equal">
      <formula>0</formula>
    </cfRule>
  </conditionalFormatting>
  <conditionalFormatting sqref="E42:F42">
    <cfRule type="cellIs" dxfId="400" priority="307" stopIfTrue="1" operator="equal">
      <formula>0</formula>
    </cfRule>
  </conditionalFormatting>
  <conditionalFormatting sqref="E43:F43">
    <cfRule type="cellIs" dxfId="399" priority="306" stopIfTrue="1" operator="equal">
      <formula>0</formula>
    </cfRule>
  </conditionalFormatting>
  <conditionalFormatting sqref="E44:F44">
    <cfRule type="cellIs" dxfId="398" priority="305" stopIfTrue="1" operator="equal">
      <formula>0</formula>
    </cfRule>
  </conditionalFormatting>
  <conditionalFormatting sqref="E45:F45">
    <cfRule type="cellIs" dxfId="397" priority="304" stopIfTrue="1" operator="equal">
      <formula>0</formula>
    </cfRule>
  </conditionalFormatting>
  <conditionalFormatting sqref="E46:F46">
    <cfRule type="cellIs" dxfId="396" priority="303" stopIfTrue="1" operator="equal">
      <formula>0</formula>
    </cfRule>
  </conditionalFormatting>
  <conditionalFormatting sqref="E47:F47">
    <cfRule type="cellIs" dxfId="395" priority="302" stopIfTrue="1" operator="equal">
      <formula>0</formula>
    </cfRule>
  </conditionalFormatting>
  <conditionalFormatting sqref="E48:F48">
    <cfRule type="cellIs" dxfId="394" priority="301" stopIfTrue="1" operator="equal">
      <formula>0</formula>
    </cfRule>
  </conditionalFormatting>
  <conditionalFormatting sqref="E49:F49">
    <cfRule type="cellIs" dxfId="393" priority="300" stopIfTrue="1" operator="equal">
      <formula>0</formula>
    </cfRule>
  </conditionalFormatting>
  <conditionalFormatting sqref="E50:F50">
    <cfRule type="cellIs" dxfId="392" priority="299" stopIfTrue="1" operator="equal">
      <formula>0</formula>
    </cfRule>
  </conditionalFormatting>
  <conditionalFormatting sqref="E51:F51">
    <cfRule type="cellIs" dxfId="391" priority="298" stopIfTrue="1" operator="equal">
      <formula>0</formula>
    </cfRule>
  </conditionalFormatting>
  <conditionalFormatting sqref="E52:F52">
    <cfRule type="cellIs" dxfId="390" priority="297" stopIfTrue="1" operator="equal">
      <formula>0</formula>
    </cfRule>
  </conditionalFormatting>
  <conditionalFormatting sqref="E53:F53">
    <cfRule type="cellIs" dxfId="389" priority="296" stopIfTrue="1" operator="equal">
      <formula>0</formula>
    </cfRule>
  </conditionalFormatting>
  <conditionalFormatting sqref="E54:F54">
    <cfRule type="cellIs" dxfId="388" priority="295" stopIfTrue="1" operator="equal">
      <formula>0</formula>
    </cfRule>
  </conditionalFormatting>
  <conditionalFormatting sqref="E55:F55">
    <cfRule type="cellIs" dxfId="387" priority="294" stopIfTrue="1" operator="equal">
      <formula>0</formula>
    </cfRule>
  </conditionalFormatting>
  <conditionalFormatting sqref="E56:F56">
    <cfRule type="cellIs" dxfId="386" priority="293" stopIfTrue="1" operator="equal">
      <formula>0</formula>
    </cfRule>
  </conditionalFormatting>
  <conditionalFormatting sqref="E57:F57">
    <cfRule type="cellIs" dxfId="385" priority="292" stopIfTrue="1" operator="equal">
      <formula>0</formula>
    </cfRule>
  </conditionalFormatting>
  <conditionalFormatting sqref="E58:F58">
    <cfRule type="cellIs" dxfId="384" priority="291" stopIfTrue="1" operator="equal">
      <formula>0</formula>
    </cfRule>
  </conditionalFormatting>
  <conditionalFormatting sqref="E59:F59">
    <cfRule type="cellIs" dxfId="383" priority="290" stopIfTrue="1" operator="equal">
      <formula>0</formula>
    </cfRule>
  </conditionalFormatting>
  <conditionalFormatting sqref="E60:F60">
    <cfRule type="cellIs" dxfId="382" priority="289" stopIfTrue="1" operator="equal">
      <formula>0</formula>
    </cfRule>
  </conditionalFormatting>
  <conditionalFormatting sqref="E61:F61">
    <cfRule type="cellIs" dxfId="381" priority="288" stopIfTrue="1" operator="equal">
      <formula>0</formula>
    </cfRule>
  </conditionalFormatting>
  <conditionalFormatting sqref="E62:F62">
    <cfRule type="cellIs" dxfId="380" priority="287" stopIfTrue="1" operator="equal">
      <formula>0</formula>
    </cfRule>
  </conditionalFormatting>
  <conditionalFormatting sqref="E63:F63">
    <cfRule type="cellIs" dxfId="379" priority="286" stopIfTrue="1" operator="equal">
      <formula>0</formula>
    </cfRule>
  </conditionalFormatting>
  <conditionalFormatting sqref="E64:F64">
    <cfRule type="cellIs" dxfId="378" priority="285" stopIfTrue="1" operator="equal">
      <formula>0</formula>
    </cfRule>
  </conditionalFormatting>
  <conditionalFormatting sqref="E65:F65">
    <cfRule type="cellIs" dxfId="377" priority="284" stopIfTrue="1" operator="equal">
      <formula>0</formula>
    </cfRule>
  </conditionalFormatting>
  <conditionalFormatting sqref="E66:F66">
    <cfRule type="cellIs" dxfId="376" priority="283" stopIfTrue="1" operator="equal">
      <formula>0</formula>
    </cfRule>
  </conditionalFormatting>
  <conditionalFormatting sqref="E67:F67">
    <cfRule type="cellIs" dxfId="375" priority="282" stopIfTrue="1" operator="equal">
      <formula>0</formula>
    </cfRule>
  </conditionalFormatting>
  <conditionalFormatting sqref="E68:F68">
    <cfRule type="cellIs" dxfId="374" priority="281" stopIfTrue="1" operator="equal">
      <formula>0</formula>
    </cfRule>
  </conditionalFormatting>
  <conditionalFormatting sqref="E69:F69">
    <cfRule type="cellIs" dxfId="373" priority="280" stopIfTrue="1" operator="equal">
      <formula>0</formula>
    </cfRule>
  </conditionalFormatting>
  <conditionalFormatting sqref="E70:F70">
    <cfRule type="cellIs" dxfId="372" priority="279" stopIfTrue="1" operator="equal">
      <formula>0</formula>
    </cfRule>
  </conditionalFormatting>
  <conditionalFormatting sqref="E71:F71">
    <cfRule type="cellIs" dxfId="371" priority="278" stopIfTrue="1" operator="equal">
      <formula>0</formula>
    </cfRule>
  </conditionalFormatting>
  <conditionalFormatting sqref="E72:F72">
    <cfRule type="cellIs" dxfId="370" priority="277" stopIfTrue="1" operator="equal">
      <formula>0</formula>
    </cfRule>
  </conditionalFormatting>
  <conditionalFormatting sqref="E73:F73">
    <cfRule type="cellIs" dxfId="369" priority="276" stopIfTrue="1" operator="equal">
      <formula>0</formula>
    </cfRule>
  </conditionalFormatting>
  <conditionalFormatting sqref="E74:F74">
    <cfRule type="cellIs" dxfId="368" priority="275" stopIfTrue="1" operator="equal">
      <formula>0</formula>
    </cfRule>
  </conditionalFormatting>
  <conditionalFormatting sqref="E75:F75">
    <cfRule type="cellIs" dxfId="367" priority="274" stopIfTrue="1" operator="equal">
      <formula>0</formula>
    </cfRule>
  </conditionalFormatting>
  <conditionalFormatting sqref="E76:F76">
    <cfRule type="cellIs" dxfId="366" priority="273" stopIfTrue="1" operator="equal">
      <formula>0</formula>
    </cfRule>
  </conditionalFormatting>
  <conditionalFormatting sqref="E77:F77">
    <cfRule type="cellIs" dxfId="365" priority="272" stopIfTrue="1" operator="equal">
      <formula>0</formula>
    </cfRule>
  </conditionalFormatting>
  <conditionalFormatting sqref="E78:F78">
    <cfRule type="cellIs" dxfId="364" priority="271" stopIfTrue="1" operator="equal">
      <formula>0</formula>
    </cfRule>
  </conditionalFormatting>
  <conditionalFormatting sqref="E79:F79">
    <cfRule type="cellIs" dxfId="363" priority="270" stopIfTrue="1" operator="equal">
      <formula>0</formula>
    </cfRule>
  </conditionalFormatting>
  <conditionalFormatting sqref="E80:F80">
    <cfRule type="cellIs" dxfId="362" priority="269" stopIfTrue="1" operator="equal">
      <formula>0</formula>
    </cfRule>
  </conditionalFormatting>
  <conditionalFormatting sqref="E81:F81">
    <cfRule type="cellIs" dxfId="361" priority="268" stopIfTrue="1" operator="equal">
      <formula>0</formula>
    </cfRule>
  </conditionalFormatting>
  <conditionalFormatting sqref="E82:F82">
    <cfRule type="cellIs" dxfId="360" priority="267" stopIfTrue="1" operator="equal">
      <formula>0</formula>
    </cfRule>
  </conditionalFormatting>
  <conditionalFormatting sqref="E83:F83">
    <cfRule type="cellIs" dxfId="359" priority="266" stopIfTrue="1" operator="equal">
      <formula>0</formula>
    </cfRule>
  </conditionalFormatting>
  <conditionalFormatting sqref="E84:F84">
    <cfRule type="cellIs" dxfId="358" priority="265" stopIfTrue="1" operator="equal">
      <formula>0</formula>
    </cfRule>
  </conditionalFormatting>
  <conditionalFormatting sqref="E85:F85">
    <cfRule type="cellIs" dxfId="357" priority="264" stopIfTrue="1" operator="equal">
      <formula>0</formula>
    </cfRule>
  </conditionalFormatting>
  <conditionalFormatting sqref="E86:F86">
    <cfRule type="cellIs" dxfId="356" priority="263" stopIfTrue="1" operator="equal">
      <formula>0</formula>
    </cfRule>
  </conditionalFormatting>
  <conditionalFormatting sqref="E87:F87">
    <cfRule type="cellIs" dxfId="355" priority="262" stopIfTrue="1" operator="equal">
      <formula>0</formula>
    </cfRule>
  </conditionalFormatting>
  <conditionalFormatting sqref="E88:F88">
    <cfRule type="cellIs" dxfId="354" priority="261" stopIfTrue="1" operator="equal">
      <formula>0</formula>
    </cfRule>
  </conditionalFormatting>
  <conditionalFormatting sqref="E89:F89">
    <cfRule type="cellIs" dxfId="353" priority="260" stopIfTrue="1" operator="equal">
      <formula>0</formula>
    </cfRule>
  </conditionalFormatting>
  <conditionalFormatting sqref="E90:F90 F91:F131">
    <cfRule type="cellIs" dxfId="352" priority="259" stopIfTrue="1" operator="equal">
      <formula>0</formula>
    </cfRule>
  </conditionalFormatting>
  <conditionalFormatting sqref="E91">
    <cfRule type="cellIs" dxfId="351" priority="258" stopIfTrue="1" operator="equal">
      <formula>0</formula>
    </cfRule>
  </conditionalFormatting>
  <conditionalFormatting sqref="E92">
    <cfRule type="cellIs" dxfId="350" priority="257" stopIfTrue="1" operator="equal">
      <formula>0</formula>
    </cfRule>
  </conditionalFormatting>
  <conditionalFormatting sqref="E93">
    <cfRule type="cellIs" dxfId="349" priority="256" stopIfTrue="1" operator="equal">
      <formula>0</formula>
    </cfRule>
  </conditionalFormatting>
  <conditionalFormatting sqref="E94">
    <cfRule type="cellIs" dxfId="348" priority="255" stopIfTrue="1" operator="equal">
      <formula>0</formula>
    </cfRule>
  </conditionalFormatting>
  <conditionalFormatting sqref="E95">
    <cfRule type="cellIs" dxfId="347" priority="254" stopIfTrue="1" operator="equal">
      <formula>0</formula>
    </cfRule>
  </conditionalFormatting>
  <conditionalFormatting sqref="E96">
    <cfRule type="cellIs" dxfId="346" priority="253" stopIfTrue="1" operator="equal">
      <formula>0</formula>
    </cfRule>
  </conditionalFormatting>
  <conditionalFormatting sqref="E97">
    <cfRule type="cellIs" dxfId="345" priority="252" stopIfTrue="1" operator="equal">
      <formula>0</formula>
    </cfRule>
  </conditionalFormatting>
  <conditionalFormatting sqref="E98">
    <cfRule type="cellIs" dxfId="344" priority="251" stopIfTrue="1" operator="equal">
      <formula>0</formula>
    </cfRule>
  </conditionalFormatting>
  <conditionalFormatting sqref="E99">
    <cfRule type="cellIs" dxfId="343" priority="250" stopIfTrue="1" operator="equal">
      <formula>0</formula>
    </cfRule>
  </conditionalFormatting>
  <conditionalFormatting sqref="E100">
    <cfRule type="cellIs" dxfId="342" priority="249" stopIfTrue="1" operator="equal">
      <formula>0</formula>
    </cfRule>
  </conditionalFormatting>
  <conditionalFormatting sqref="E101">
    <cfRule type="cellIs" dxfId="341" priority="248" stopIfTrue="1" operator="equal">
      <formula>0</formula>
    </cfRule>
  </conditionalFormatting>
  <conditionalFormatting sqref="E102">
    <cfRule type="cellIs" dxfId="340" priority="247" stopIfTrue="1" operator="equal">
      <formula>0</formula>
    </cfRule>
  </conditionalFormatting>
  <conditionalFormatting sqref="E103">
    <cfRule type="cellIs" dxfId="339" priority="246" stopIfTrue="1" operator="equal">
      <formula>0</formula>
    </cfRule>
  </conditionalFormatting>
  <conditionalFormatting sqref="E104">
    <cfRule type="cellIs" dxfId="338" priority="245" stopIfTrue="1" operator="equal">
      <formula>0</formula>
    </cfRule>
  </conditionalFormatting>
  <conditionalFormatting sqref="E105">
    <cfRule type="cellIs" dxfId="337" priority="244" stopIfTrue="1" operator="equal">
      <formula>0</formula>
    </cfRule>
  </conditionalFormatting>
  <conditionalFormatting sqref="E106">
    <cfRule type="cellIs" dxfId="336" priority="243" stopIfTrue="1" operator="equal">
      <formula>0</formula>
    </cfRule>
  </conditionalFormatting>
  <conditionalFormatting sqref="E107">
    <cfRule type="cellIs" dxfId="335" priority="242" stopIfTrue="1" operator="equal">
      <formula>0</formula>
    </cfRule>
  </conditionalFormatting>
  <conditionalFormatting sqref="E108">
    <cfRule type="cellIs" dxfId="334" priority="241" stopIfTrue="1" operator="equal">
      <formula>0</formula>
    </cfRule>
  </conditionalFormatting>
  <conditionalFormatting sqref="E109">
    <cfRule type="cellIs" dxfId="333" priority="240" stopIfTrue="1" operator="equal">
      <formula>0</formula>
    </cfRule>
  </conditionalFormatting>
  <conditionalFormatting sqref="E110">
    <cfRule type="cellIs" dxfId="332" priority="239" stopIfTrue="1" operator="equal">
      <formula>0</formula>
    </cfRule>
  </conditionalFormatting>
  <conditionalFormatting sqref="E111">
    <cfRule type="cellIs" dxfId="331" priority="238" stopIfTrue="1" operator="equal">
      <formula>0</formula>
    </cfRule>
  </conditionalFormatting>
  <conditionalFormatting sqref="E112">
    <cfRule type="cellIs" dxfId="330" priority="237" stopIfTrue="1" operator="equal">
      <formula>0</formula>
    </cfRule>
  </conditionalFormatting>
  <conditionalFormatting sqref="E113">
    <cfRule type="cellIs" dxfId="329" priority="236" stopIfTrue="1" operator="equal">
      <formula>0</formula>
    </cfRule>
  </conditionalFormatting>
  <conditionalFormatting sqref="E114">
    <cfRule type="cellIs" dxfId="328" priority="235" stopIfTrue="1" operator="equal">
      <formula>0</formula>
    </cfRule>
  </conditionalFormatting>
  <conditionalFormatting sqref="E115">
    <cfRule type="cellIs" dxfId="327" priority="234" stopIfTrue="1" operator="equal">
      <formula>0</formula>
    </cfRule>
  </conditionalFormatting>
  <conditionalFormatting sqref="E116">
    <cfRule type="cellIs" dxfId="326" priority="233" stopIfTrue="1" operator="equal">
      <formula>0</formula>
    </cfRule>
  </conditionalFormatting>
  <conditionalFormatting sqref="E117">
    <cfRule type="cellIs" dxfId="325" priority="232" stopIfTrue="1" operator="equal">
      <formula>0</formula>
    </cfRule>
  </conditionalFormatting>
  <conditionalFormatting sqref="E118">
    <cfRule type="cellIs" dxfId="324" priority="231" stopIfTrue="1" operator="equal">
      <formula>0</formula>
    </cfRule>
  </conditionalFormatting>
  <conditionalFormatting sqref="E119">
    <cfRule type="cellIs" dxfId="323" priority="230" stopIfTrue="1" operator="equal">
      <formula>0</formula>
    </cfRule>
  </conditionalFormatting>
  <conditionalFormatting sqref="E120">
    <cfRule type="cellIs" dxfId="322" priority="229" stopIfTrue="1" operator="equal">
      <formula>0</formula>
    </cfRule>
  </conditionalFormatting>
  <conditionalFormatting sqref="E121">
    <cfRule type="cellIs" dxfId="321" priority="228" stopIfTrue="1" operator="equal">
      <formula>0</formula>
    </cfRule>
  </conditionalFormatting>
  <conditionalFormatting sqref="E122">
    <cfRule type="cellIs" dxfId="320" priority="227" stopIfTrue="1" operator="equal">
      <formula>0</formula>
    </cfRule>
  </conditionalFormatting>
  <conditionalFormatting sqref="E123">
    <cfRule type="cellIs" dxfId="319" priority="226" stopIfTrue="1" operator="equal">
      <formula>0</formula>
    </cfRule>
  </conditionalFormatting>
  <conditionalFormatting sqref="E124">
    <cfRule type="cellIs" dxfId="318" priority="225" stopIfTrue="1" operator="equal">
      <formula>0</formula>
    </cfRule>
  </conditionalFormatting>
  <conditionalFormatting sqref="E125">
    <cfRule type="cellIs" dxfId="317" priority="224" stopIfTrue="1" operator="equal">
      <formula>0</formula>
    </cfRule>
  </conditionalFormatting>
  <conditionalFormatting sqref="E126">
    <cfRule type="cellIs" dxfId="316" priority="223" stopIfTrue="1" operator="equal">
      <formula>0</formula>
    </cfRule>
  </conditionalFormatting>
  <conditionalFormatting sqref="E127">
    <cfRule type="cellIs" dxfId="315" priority="222" stopIfTrue="1" operator="equal">
      <formula>0</formula>
    </cfRule>
  </conditionalFormatting>
  <conditionalFormatting sqref="E128">
    <cfRule type="cellIs" dxfId="314" priority="221" stopIfTrue="1" operator="equal">
      <formula>0</formula>
    </cfRule>
  </conditionalFormatting>
  <conditionalFormatting sqref="E129">
    <cfRule type="cellIs" dxfId="313" priority="220" stopIfTrue="1" operator="equal">
      <formula>0</formula>
    </cfRule>
  </conditionalFormatting>
  <conditionalFormatting sqref="E130">
    <cfRule type="cellIs" dxfId="312" priority="219" stopIfTrue="1" operator="equal">
      <formula>0</formula>
    </cfRule>
  </conditionalFormatting>
  <conditionalFormatting sqref="E131">
    <cfRule type="cellIs" dxfId="311" priority="218" stopIfTrue="1" operator="equal">
      <formula>0</formula>
    </cfRule>
  </conditionalFormatting>
  <conditionalFormatting sqref="E132:F132">
    <cfRule type="cellIs" dxfId="310" priority="217" stopIfTrue="1" operator="equal">
      <formula>0</formula>
    </cfRule>
  </conditionalFormatting>
  <conditionalFormatting sqref="E133:F133">
    <cfRule type="cellIs" dxfId="309" priority="216" stopIfTrue="1" operator="equal">
      <formula>0</formula>
    </cfRule>
  </conditionalFormatting>
  <conditionalFormatting sqref="E134:F134">
    <cfRule type="cellIs" dxfId="308" priority="215" stopIfTrue="1" operator="equal">
      <formula>0</formula>
    </cfRule>
  </conditionalFormatting>
  <conditionalFormatting sqref="E135:F135">
    <cfRule type="cellIs" dxfId="307" priority="214" stopIfTrue="1" operator="equal">
      <formula>0</formula>
    </cfRule>
  </conditionalFormatting>
  <conditionalFormatting sqref="E136:F136">
    <cfRule type="cellIs" dxfId="306" priority="213" stopIfTrue="1" operator="equal">
      <formula>0</formula>
    </cfRule>
  </conditionalFormatting>
  <conditionalFormatting sqref="E137:F137">
    <cfRule type="cellIs" dxfId="305" priority="212" stopIfTrue="1" operator="equal">
      <formula>0</formula>
    </cfRule>
  </conditionalFormatting>
  <conditionalFormatting sqref="E138:F138">
    <cfRule type="cellIs" dxfId="304" priority="211" stopIfTrue="1" operator="equal">
      <formula>0</formula>
    </cfRule>
  </conditionalFormatting>
  <conditionalFormatting sqref="E139:F139">
    <cfRule type="cellIs" dxfId="303" priority="210" stopIfTrue="1" operator="equal">
      <formula>0</formula>
    </cfRule>
  </conditionalFormatting>
  <conditionalFormatting sqref="E140:F140">
    <cfRule type="cellIs" dxfId="302" priority="209" stopIfTrue="1" operator="equal">
      <formula>0</formula>
    </cfRule>
  </conditionalFormatting>
  <conditionalFormatting sqref="E141:F141">
    <cfRule type="cellIs" dxfId="301" priority="208" stopIfTrue="1" operator="equal">
      <formula>0</formula>
    </cfRule>
  </conditionalFormatting>
  <conditionalFormatting sqref="E142:F142">
    <cfRule type="cellIs" dxfId="300" priority="207" stopIfTrue="1" operator="equal">
      <formula>0</formula>
    </cfRule>
  </conditionalFormatting>
  <conditionalFormatting sqref="E143:F143">
    <cfRule type="cellIs" dxfId="299" priority="206" stopIfTrue="1" operator="equal">
      <formula>0</formula>
    </cfRule>
  </conditionalFormatting>
  <conditionalFormatting sqref="E144:F144 F145:F146">
    <cfRule type="cellIs" dxfId="298" priority="205" stopIfTrue="1" operator="equal">
      <formula>0</formula>
    </cfRule>
  </conditionalFormatting>
  <conditionalFormatting sqref="E145">
    <cfRule type="cellIs" dxfId="297" priority="204" stopIfTrue="1" operator="equal">
      <formula>0</formula>
    </cfRule>
  </conditionalFormatting>
  <conditionalFormatting sqref="E146">
    <cfRule type="cellIs" dxfId="296" priority="203" stopIfTrue="1" operator="equal">
      <formula>0</formula>
    </cfRule>
  </conditionalFormatting>
  <conditionalFormatting sqref="E147:F147">
    <cfRule type="cellIs" dxfId="295" priority="202" stopIfTrue="1" operator="equal">
      <formula>0</formula>
    </cfRule>
  </conditionalFormatting>
  <conditionalFormatting sqref="E148:F148">
    <cfRule type="cellIs" dxfId="294" priority="201" stopIfTrue="1" operator="equal">
      <formula>0</formula>
    </cfRule>
  </conditionalFormatting>
  <conditionalFormatting sqref="E149:F149">
    <cfRule type="cellIs" dxfId="293" priority="200" stopIfTrue="1" operator="equal">
      <formula>0</formula>
    </cfRule>
  </conditionalFormatting>
  <conditionalFormatting sqref="E150:F150">
    <cfRule type="cellIs" dxfId="292" priority="199" stopIfTrue="1" operator="equal">
      <formula>0</formula>
    </cfRule>
  </conditionalFormatting>
  <conditionalFormatting sqref="E151:F151">
    <cfRule type="cellIs" dxfId="291" priority="198" stopIfTrue="1" operator="equal">
      <formula>0</formula>
    </cfRule>
  </conditionalFormatting>
  <conditionalFormatting sqref="E152:F152">
    <cfRule type="cellIs" dxfId="290" priority="197" stopIfTrue="1" operator="equal">
      <formula>0</formula>
    </cfRule>
  </conditionalFormatting>
  <conditionalFormatting sqref="E153:F153">
    <cfRule type="cellIs" dxfId="289" priority="196" stopIfTrue="1" operator="equal">
      <formula>0</formula>
    </cfRule>
  </conditionalFormatting>
  <conditionalFormatting sqref="E154:F154">
    <cfRule type="cellIs" dxfId="288" priority="195" stopIfTrue="1" operator="equal">
      <formula>0</formula>
    </cfRule>
  </conditionalFormatting>
  <conditionalFormatting sqref="E155:F155">
    <cfRule type="cellIs" dxfId="287" priority="194" stopIfTrue="1" operator="equal">
      <formula>0</formula>
    </cfRule>
  </conditionalFormatting>
  <conditionalFormatting sqref="E156:F156">
    <cfRule type="cellIs" dxfId="286" priority="193" stopIfTrue="1" operator="equal">
      <formula>0</formula>
    </cfRule>
  </conditionalFormatting>
  <conditionalFormatting sqref="E157:F157">
    <cfRule type="cellIs" dxfId="285" priority="192" stopIfTrue="1" operator="equal">
      <formula>0</formula>
    </cfRule>
  </conditionalFormatting>
  <conditionalFormatting sqref="E158:F158">
    <cfRule type="cellIs" dxfId="284" priority="191" stopIfTrue="1" operator="equal">
      <formula>0</formula>
    </cfRule>
  </conditionalFormatting>
  <conditionalFormatting sqref="E159:F159">
    <cfRule type="cellIs" dxfId="283" priority="190" stopIfTrue="1" operator="equal">
      <formula>0</formula>
    </cfRule>
  </conditionalFormatting>
  <conditionalFormatting sqref="E160:F160">
    <cfRule type="cellIs" dxfId="282" priority="189" stopIfTrue="1" operator="equal">
      <formula>0</formula>
    </cfRule>
  </conditionalFormatting>
  <conditionalFormatting sqref="E161:F161">
    <cfRule type="cellIs" dxfId="281" priority="188" stopIfTrue="1" operator="equal">
      <formula>0</formula>
    </cfRule>
  </conditionalFormatting>
  <conditionalFormatting sqref="E162:F162">
    <cfRule type="cellIs" dxfId="280" priority="187" stopIfTrue="1" operator="equal">
      <formula>0</formula>
    </cfRule>
  </conditionalFormatting>
  <conditionalFormatting sqref="E163:F163">
    <cfRule type="cellIs" dxfId="279" priority="186" stopIfTrue="1" operator="equal">
      <formula>0</formula>
    </cfRule>
  </conditionalFormatting>
  <conditionalFormatting sqref="E164:F164">
    <cfRule type="cellIs" dxfId="278" priority="185" stopIfTrue="1" operator="equal">
      <formula>0</formula>
    </cfRule>
  </conditionalFormatting>
  <conditionalFormatting sqref="E165:F165">
    <cfRule type="cellIs" dxfId="277" priority="184" stopIfTrue="1" operator="equal">
      <formula>0</formula>
    </cfRule>
  </conditionalFormatting>
  <conditionalFormatting sqref="E166:F166">
    <cfRule type="cellIs" dxfId="276" priority="183" stopIfTrue="1" operator="equal">
      <formula>0</formula>
    </cfRule>
  </conditionalFormatting>
  <conditionalFormatting sqref="E167:F167">
    <cfRule type="cellIs" dxfId="275" priority="182" stopIfTrue="1" operator="equal">
      <formula>0</formula>
    </cfRule>
  </conditionalFormatting>
  <conditionalFormatting sqref="E168:F168">
    <cfRule type="cellIs" dxfId="274" priority="181" stopIfTrue="1" operator="equal">
      <formula>0</formula>
    </cfRule>
  </conditionalFormatting>
  <conditionalFormatting sqref="E169:F169">
    <cfRule type="cellIs" dxfId="273" priority="180" stopIfTrue="1" operator="equal">
      <formula>0</formula>
    </cfRule>
  </conditionalFormatting>
  <conditionalFormatting sqref="E170:F170">
    <cfRule type="cellIs" dxfId="272" priority="179" stopIfTrue="1" operator="equal">
      <formula>0</formula>
    </cfRule>
  </conditionalFormatting>
  <conditionalFormatting sqref="E171:F171">
    <cfRule type="cellIs" dxfId="271" priority="178" stopIfTrue="1" operator="equal">
      <formula>0</formula>
    </cfRule>
  </conditionalFormatting>
  <conditionalFormatting sqref="E172:F172">
    <cfRule type="cellIs" dxfId="270" priority="177" stopIfTrue="1" operator="equal">
      <formula>0</formula>
    </cfRule>
  </conditionalFormatting>
  <conditionalFormatting sqref="E173:F173">
    <cfRule type="cellIs" dxfId="269" priority="176" stopIfTrue="1" operator="equal">
      <formula>0</formula>
    </cfRule>
  </conditionalFormatting>
  <conditionalFormatting sqref="E174:F174">
    <cfRule type="cellIs" dxfId="268" priority="175" stopIfTrue="1" operator="equal">
      <formula>0</formula>
    </cfRule>
  </conditionalFormatting>
  <conditionalFormatting sqref="E175:F175">
    <cfRule type="cellIs" dxfId="267" priority="174" stopIfTrue="1" operator="equal">
      <formula>0</formula>
    </cfRule>
  </conditionalFormatting>
  <conditionalFormatting sqref="E176:F176">
    <cfRule type="cellIs" dxfId="266" priority="173" stopIfTrue="1" operator="equal">
      <formula>0</formula>
    </cfRule>
  </conditionalFormatting>
  <conditionalFormatting sqref="E177:F177">
    <cfRule type="cellIs" dxfId="265" priority="172" stopIfTrue="1" operator="equal">
      <formula>0</formula>
    </cfRule>
  </conditionalFormatting>
  <conditionalFormatting sqref="E178:F178">
    <cfRule type="cellIs" dxfId="264" priority="171" stopIfTrue="1" operator="equal">
      <formula>0</formula>
    </cfRule>
  </conditionalFormatting>
  <conditionalFormatting sqref="E179:F179">
    <cfRule type="cellIs" dxfId="263" priority="170" stopIfTrue="1" operator="equal">
      <formula>0</formula>
    </cfRule>
  </conditionalFormatting>
  <conditionalFormatting sqref="E180:F180">
    <cfRule type="cellIs" dxfId="262" priority="169" stopIfTrue="1" operator="equal">
      <formula>0</formula>
    </cfRule>
  </conditionalFormatting>
  <conditionalFormatting sqref="E181:F181">
    <cfRule type="cellIs" dxfId="261" priority="168" stopIfTrue="1" operator="equal">
      <formula>0</formula>
    </cfRule>
  </conditionalFormatting>
  <conditionalFormatting sqref="E182:F182">
    <cfRule type="cellIs" dxfId="260" priority="167" stopIfTrue="1" operator="equal">
      <formula>0</formula>
    </cfRule>
  </conditionalFormatting>
  <conditionalFormatting sqref="E183:F183">
    <cfRule type="cellIs" dxfId="259" priority="166" stopIfTrue="1" operator="equal">
      <formula>0</formula>
    </cfRule>
  </conditionalFormatting>
  <conditionalFormatting sqref="E184:F184">
    <cfRule type="cellIs" dxfId="258" priority="165" stopIfTrue="1" operator="equal">
      <formula>0</formula>
    </cfRule>
  </conditionalFormatting>
  <conditionalFormatting sqref="E185:F185">
    <cfRule type="cellIs" dxfId="257" priority="164" stopIfTrue="1" operator="equal">
      <formula>0</formula>
    </cfRule>
  </conditionalFormatting>
  <conditionalFormatting sqref="E186:F186">
    <cfRule type="cellIs" dxfId="256" priority="163" stopIfTrue="1" operator="equal">
      <formula>0</formula>
    </cfRule>
  </conditionalFormatting>
  <conditionalFormatting sqref="E187:F187">
    <cfRule type="cellIs" dxfId="255" priority="162" stopIfTrue="1" operator="equal">
      <formula>0</formula>
    </cfRule>
  </conditionalFormatting>
  <conditionalFormatting sqref="E188:F188">
    <cfRule type="cellIs" dxfId="254" priority="161" stopIfTrue="1" operator="equal">
      <formula>0</formula>
    </cfRule>
  </conditionalFormatting>
  <conditionalFormatting sqref="E189:F189">
    <cfRule type="cellIs" dxfId="253" priority="160" stopIfTrue="1" operator="equal">
      <formula>0</formula>
    </cfRule>
  </conditionalFormatting>
  <conditionalFormatting sqref="E190:F190">
    <cfRule type="cellIs" dxfId="252" priority="159" stopIfTrue="1" operator="equal">
      <formula>0</formula>
    </cfRule>
  </conditionalFormatting>
  <conditionalFormatting sqref="E191:F191">
    <cfRule type="cellIs" dxfId="251" priority="158" stopIfTrue="1" operator="equal">
      <formula>0</formula>
    </cfRule>
  </conditionalFormatting>
  <conditionalFormatting sqref="E192:F192">
    <cfRule type="cellIs" dxfId="250" priority="157" stopIfTrue="1" operator="equal">
      <formula>0</formula>
    </cfRule>
  </conditionalFormatting>
  <conditionalFormatting sqref="E193:F193">
    <cfRule type="cellIs" dxfId="249" priority="156" stopIfTrue="1" operator="equal">
      <formula>0</formula>
    </cfRule>
  </conditionalFormatting>
  <conditionalFormatting sqref="E194:F194">
    <cfRule type="cellIs" dxfId="248" priority="155" stopIfTrue="1" operator="equal">
      <formula>0</formula>
    </cfRule>
  </conditionalFormatting>
  <conditionalFormatting sqref="E195:F195">
    <cfRule type="cellIs" dxfId="247" priority="154" stopIfTrue="1" operator="equal">
      <formula>0</formula>
    </cfRule>
  </conditionalFormatting>
  <conditionalFormatting sqref="E196:F196">
    <cfRule type="cellIs" dxfId="246" priority="153" stopIfTrue="1" operator="equal">
      <formula>0</formula>
    </cfRule>
  </conditionalFormatting>
  <conditionalFormatting sqref="E197:F197">
    <cfRule type="cellIs" dxfId="245" priority="152" stopIfTrue="1" operator="equal">
      <formula>0</formula>
    </cfRule>
  </conditionalFormatting>
  <conditionalFormatting sqref="E198:F198">
    <cfRule type="cellIs" dxfId="244" priority="151" stopIfTrue="1" operator="equal">
      <formula>0</formula>
    </cfRule>
  </conditionalFormatting>
  <conditionalFormatting sqref="E199:F199">
    <cfRule type="cellIs" dxfId="243" priority="150" stopIfTrue="1" operator="equal">
      <formula>0</formula>
    </cfRule>
  </conditionalFormatting>
  <conditionalFormatting sqref="E200:F200">
    <cfRule type="cellIs" dxfId="242" priority="149" stopIfTrue="1" operator="equal">
      <formula>0</formula>
    </cfRule>
  </conditionalFormatting>
  <conditionalFormatting sqref="E201:F201">
    <cfRule type="cellIs" dxfId="241" priority="148" stopIfTrue="1" operator="equal">
      <formula>0</formula>
    </cfRule>
  </conditionalFormatting>
  <conditionalFormatting sqref="E202:F202">
    <cfRule type="cellIs" dxfId="240" priority="147" stopIfTrue="1" operator="equal">
      <formula>0</formula>
    </cfRule>
  </conditionalFormatting>
  <conditionalFormatting sqref="E203:F203">
    <cfRule type="cellIs" dxfId="239" priority="146" stopIfTrue="1" operator="equal">
      <formula>0</formula>
    </cfRule>
  </conditionalFormatting>
  <conditionalFormatting sqref="E204:F204">
    <cfRule type="cellIs" dxfId="238" priority="145" stopIfTrue="1" operator="equal">
      <formula>0</formula>
    </cfRule>
  </conditionalFormatting>
  <conditionalFormatting sqref="E205:F205">
    <cfRule type="cellIs" dxfId="237" priority="144" stopIfTrue="1" operator="equal">
      <formula>0</formula>
    </cfRule>
  </conditionalFormatting>
  <conditionalFormatting sqref="E206:F206">
    <cfRule type="cellIs" dxfId="236" priority="143" stopIfTrue="1" operator="equal">
      <formula>0</formula>
    </cfRule>
  </conditionalFormatting>
  <conditionalFormatting sqref="E207:F207">
    <cfRule type="cellIs" dxfId="235" priority="142" stopIfTrue="1" operator="equal">
      <formula>0</formula>
    </cfRule>
  </conditionalFormatting>
  <conditionalFormatting sqref="E208:F208">
    <cfRule type="cellIs" dxfId="234" priority="141" stopIfTrue="1" operator="equal">
      <formula>0</formula>
    </cfRule>
  </conditionalFormatting>
  <conditionalFormatting sqref="E209:F209">
    <cfRule type="cellIs" dxfId="233" priority="140" stopIfTrue="1" operator="equal">
      <formula>0</formula>
    </cfRule>
  </conditionalFormatting>
  <conditionalFormatting sqref="E210:F210">
    <cfRule type="cellIs" dxfId="232" priority="139" stopIfTrue="1" operator="equal">
      <formula>0</formula>
    </cfRule>
  </conditionalFormatting>
  <conditionalFormatting sqref="E211:F211">
    <cfRule type="cellIs" dxfId="231" priority="138" stopIfTrue="1" operator="equal">
      <formula>0</formula>
    </cfRule>
  </conditionalFormatting>
  <conditionalFormatting sqref="E212:F212">
    <cfRule type="cellIs" dxfId="230" priority="137" stopIfTrue="1" operator="equal">
      <formula>0</formula>
    </cfRule>
  </conditionalFormatting>
  <conditionalFormatting sqref="E213:F213">
    <cfRule type="cellIs" dxfId="229" priority="136" stopIfTrue="1" operator="equal">
      <formula>0</formula>
    </cfRule>
  </conditionalFormatting>
  <conditionalFormatting sqref="E214:F214">
    <cfRule type="cellIs" dxfId="228" priority="135" stopIfTrue="1" operator="equal">
      <formula>0</formula>
    </cfRule>
  </conditionalFormatting>
  <conditionalFormatting sqref="E215:F215">
    <cfRule type="cellIs" dxfId="227" priority="134" stopIfTrue="1" operator="equal">
      <formula>0</formula>
    </cfRule>
  </conditionalFormatting>
  <conditionalFormatting sqref="E216:F216">
    <cfRule type="cellIs" dxfId="226" priority="133" stopIfTrue="1" operator="equal">
      <formula>0</formula>
    </cfRule>
  </conditionalFormatting>
  <conditionalFormatting sqref="E217:F217">
    <cfRule type="cellIs" dxfId="225" priority="132" stopIfTrue="1" operator="equal">
      <formula>0</formula>
    </cfRule>
  </conditionalFormatting>
  <conditionalFormatting sqref="E218:F218">
    <cfRule type="cellIs" dxfId="224" priority="131" stopIfTrue="1" operator="equal">
      <formula>0</formula>
    </cfRule>
  </conditionalFormatting>
  <conditionalFormatting sqref="E219:F219">
    <cfRule type="cellIs" dxfId="223" priority="130" stopIfTrue="1" operator="equal">
      <formula>0</formula>
    </cfRule>
  </conditionalFormatting>
  <conditionalFormatting sqref="E220:F220">
    <cfRule type="cellIs" dxfId="222" priority="129" stopIfTrue="1" operator="equal">
      <formula>0</formula>
    </cfRule>
  </conditionalFormatting>
  <conditionalFormatting sqref="E221:F221">
    <cfRule type="cellIs" dxfId="221" priority="128" stopIfTrue="1" operator="equal">
      <formula>0</formula>
    </cfRule>
  </conditionalFormatting>
  <conditionalFormatting sqref="E222:F222">
    <cfRule type="cellIs" dxfId="220" priority="127" stopIfTrue="1" operator="equal">
      <formula>0</formula>
    </cfRule>
  </conditionalFormatting>
  <conditionalFormatting sqref="E223:F223">
    <cfRule type="cellIs" dxfId="219" priority="126" stopIfTrue="1" operator="equal">
      <formula>0</formula>
    </cfRule>
  </conditionalFormatting>
  <conditionalFormatting sqref="E224:F224">
    <cfRule type="cellIs" dxfId="218" priority="125" stopIfTrue="1" operator="equal">
      <formula>0</formula>
    </cfRule>
  </conditionalFormatting>
  <conditionalFormatting sqref="E225:F225">
    <cfRule type="cellIs" dxfId="217" priority="124" stopIfTrue="1" operator="equal">
      <formula>0</formula>
    </cfRule>
  </conditionalFormatting>
  <conditionalFormatting sqref="E226:F226">
    <cfRule type="cellIs" dxfId="216" priority="123" stopIfTrue="1" operator="equal">
      <formula>0</formula>
    </cfRule>
  </conditionalFormatting>
  <conditionalFormatting sqref="E227:F227">
    <cfRule type="cellIs" dxfId="215" priority="122" stopIfTrue="1" operator="equal">
      <formula>0</formula>
    </cfRule>
  </conditionalFormatting>
  <conditionalFormatting sqref="E228:F228">
    <cfRule type="cellIs" dxfId="214" priority="121" stopIfTrue="1" operator="equal">
      <formula>0</formula>
    </cfRule>
  </conditionalFormatting>
  <conditionalFormatting sqref="E229:F229">
    <cfRule type="cellIs" dxfId="213" priority="120" stopIfTrue="1" operator="equal">
      <formula>0</formula>
    </cfRule>
  </conditionalFormatting>
  <conditionalFormatting sqref="E230:F230">
    <cfRule type="cellIs" dxfId="212" priority="119" stopIfTrue="1" operator="equal">
      <formula>0</formula>
    </cfRule>
  </conditionalFormatting>
  <conditionalFormatting sqref="E231:F231">
    <cfRule type="cellIs" dxfId="211" priority="118" stopIfTrue="1" operator="equal">
      <formula>0</formula>
    </cfRule>
  </conditionalFormatting>
  <conditionalFormatting sqref="E232:F232">
    <cfRule type="cellIs" dxfId="210" priority="117" stopIfTrue="1" operator="equal">
      <formula>0</formula>
    </cfRule>
  </conditionalFormatting>
  <conditionalFormatting sqref="E233:F233">
    <cfRule type="cellIs" dxfId="209" priority="116" stopIfTrue="1" operator="equal">
      <formula>0</formula>
    </cfRule>
  </conditionalFormatting>
  <conditionalFormatting sqref="E234:F234">
    <cfRule type="cellIs" dxfId="208" priority="115" stopIfTrue="1" operator="equal">
      <formula>0</formula>
    </cfRule>
  </conditionalFormatting>
  <conditionalFormatting sqref="E235:F235">
    <cfRule type="cellIs" dxfId="207" priority="114" stopIfTrue="1" operator="equal">
      <formula>0</formula>
    </cfRule>
  </conditionalFormatting>
  <conditionalFormatting sqref="E236:F236">
    <cfRule type="cellIs" dxfId="206" priority="113" stopIfTrue="1" operator="equal">
      <formula>0</formula>
    </cfRule>
  </conditionalFormatting>
  <conditionalFormatting sqref="E237:F237">
    <cfRule type="cellIs" dxfId="205" priority="112" stopIfTrue="1" operator="equal">
      <formula>0</formula>
    </cfRule>
  </conditionalFormatting>
  <conditionalFormatting sqref="E238:F238">
    <cfRule type="cellIs" dxfId="204" priority="111" stopIfTrue="1" operator="equal">
      <formula>0</formula>
    </cfRule>
  </conditionalFormatting>
  <conditionalFormatting sqref="E239:F239">
    <cfRule type="cellIs" dxfId="203" priority="110" stopIfTrue="1" operator="equal">
      <formula>0</formula>
    </cfRule>
  </conditionalFormatting>
  <conditionalFormatting sqref="E240:F240">
    <cfRule type="cellIs" dxfId="202" priority="109" stopIfTrue="1" operator="equal">
      <formula>0</formula>
    </cfRule>
  </conditionalFormatting>
  <conditionalFormatting sqref="E241:F241">
    <cfRule type="cellIs" dxfId="201" priority="108" stopIfTrue="1" operator="equal">
      <formula>0</formula>
    </cfRule>
  </conditionalFormatting>
  <conditionalFormatting sqref="E242:F242">
    <cfRule type="cellIs" dxfId="200" priority="107" stopIfTrue="1" operator="equal">
      <formula>0</formula>
    </cfRule>
  </conditionalFormatting>
  <conditionalFormatting sqref="E243:F243">
    <cfRule type="cellIs" dxfId="199" priority="106" stopIfTrue="1" operator="equal">
      <formula>0</formula>
    </cfRule>
  </conditionalFormatting>
  <conditionalFormatting sqref="E244:F244">
    <cfRule type="cellIs" dxfId="198" priority="105" stopIfTrue="1" operator="equal">
      <formula>0</formula>
    </cfRule>
  </conditionalFormatting>
  <conditionalFormatting sqref="E245:F245">
    <cfRule type="cellIs" dxfId="197" priority="104" stopIfTrue="1" operator="equal">
      <formula>0</formula>
    </cfRule>
  </conditionalFormatting>
  <conditionalFormatting sqref="E246:F246">
    <cfRule type="cellIs" dxfId="196" priority="103" stopIfTrue="1" operator="equal">
      <formula>0</formula>
    </cfRule>
  </conditionalFormatting>
  <conditionalFormatting sqref="E247:F247">
    <cfRule type="cellIs" dxfId="195" priority="102" stopIfTrue="1" operator="equal">
      <formula>0</formula>
    </cfRule>
  </conditionalFormatting>
  <conditionalFormatting sqref="E248:F248">
    <cfRule type="cellIs" dxfId="194" priority="101" stopIfTrue="1" operator="equal">
      <formula>0</formula>
    </cfRule>
  </conditionalFormatting>
  <conditionalFormatting sqref="E249:F249">
    <cfRule type="cellIs" dxfId="193" priority="100" stopIfTrue="1" operator="equal">
      <formula>0</formula>
    </cfRule>
  </conditionalFormatting>
  <conditionalFormatting sqref="E250:F250">
    <cfRule type="cellIs" dxfId="192" priority="99" stopIfTrue="1" operator="equal">
      <formula>0</formula>
    </cfRule>
  </conditionalFormatting>
  <conditionalFormatting sqref="E251:F251">
    <cfRule type="cellIs" dxfId="191" priority="98" stopIfTrue="1" operator="equal">
      <formula>0</formula>
    </cfRule>
  </conditionalFormatting>
  <conditionalFormatting sqref="E252:F252">
    <cfRule type="cellIs" dxfId="190" priority="97" stopIfTrue="1" operator="equal">
      <formula>0</formula>
    </cfRule>
  </conditionalFormatting>
  <conditionalFormatting sqref="E253:F253">
    <cfRule type="cellIs" dxfId="189" priority="96" stopIfTrue="1" operator="equal">
      <formula>0</formula>
    </cfRule>
  </conditionalFormatting>
  <conditionalFormatting sqref="E254:F254">
    <cfRule type="cellIs" dxfId="188" priority="95" stopIfTrue="1" operator="equal">
      <formula>0</formula>
    </cfRule>
  </conditionalFormatting>
  <conditionalFormatting sqref="E255:F255">
    <cfRule type="cellIs" dxfId="187" priority="94" stopIfTrue="1" operator="equal">
      <formula>0</formula>
    </cfRule>
  </conditionalFormatting>
  <conditionalFormatting sqref="E256:F256">
    <cfRule type="cellIs" dxfId="186" priority="93" stopIfTrue="1" operator="equal">
      <formula>0</formula>
    </cfRule>
  </conditionalFormatting>
  <conditionalFormatting sqref="E257:F257">
    <cfRule type="cellIs" dxfId="185" priority="92" stopIfTrue="1" operator="equal">
      <formula>0</formula>
    </cfRule>
  </conditionalFormatting>
  <conditionalFormatting sqref="E258:F258">
    <cfRule type="cellIs" dxfId="184" priority="91" stopIfTrue="1" operator="equal">
      <formula>0</formula>
    </cfRule>
  </conditionalFormatting>
  <conditionalFormatting sqref="E259:F259">
    <cfRule type="cellIs" dxfId="183" priority="90" stopIfTrue="1" operator="equal">
      <formula>0</formula>
    </cfRule>
  </conditionalFormatting>
  <conditionalFormatting sqref="E260:F260">
    <cfRule type="cellIs" dxfId="182" priority="89" stopIfTrue="1" operator="equal">
      <formula>0</formula>
    </cfRule>
  </conditionalFormatting>
  <conditionalFormatting sqref="E261:F261">
    <cfRule type="cellIs" dxfId="181" priority="88" stopIfTrue="1" operator="equal">
      <formula>0</formula>
    </cfRule>
  </conditionalFormatting>
  <conditionalFormatting sqref="E262:F262">
    <cfRule type="cellIs" dxfId="180" priority="87" stopIfTrue="1" operator="equal">
      <formula>0</formula>
    </cfRule>
  </conditionalFormatting>
  <conditionalFormatting sqref="E263:F263">
    <cfRule type="cellIs" dxfId="179" priority="86" stopIfTrue="1" operator="equal">
      <formula>0</formula>
    </cfRule>
  </conditionalFormatting>
  <conditionalFormatting sqref="E264:F264">
    <cfRule type="cellIs" dxfId="178" priority="85" stopIfTrue="1" operator="equal">
      <formula>0</formula>
    </cfRule>
  </conditionalFormatting>
  <conditionalFormatting sqref="E265:F265">
    <cfRule type="cellIs" dxfId="177" priority="84" stopIfTrue="1" operator="equal">
      <formula>0</formula>
    </cfRule>
  </conditionalFormatting>
  <conditionalFormatting sqref="E266:F266">
    <cfRule type="cellIs" dxfId="176" priority="83" stopIfTrue="1" operator="equal">
      <formula>0</formula>
    </cfRule>
  </conditionalFormatting>
  <conditionalFormatting sqref="E267:F267">
    <cfRule type="cellIs" dxfId="175" priority="82" stopIfTrue="1" operator="equal">
      <formula>0</formula>
    </cfRule>
  </conditionalFormatting>
  <conditionalFormatting sqref="E268:F268">
    <cfRule type="cellIs" dxfId="174" priority="81" stopIfTrue="1" operator="equal">
      <formula>0</formula>
    </cfRule>
  </conditionalFormatting>
  <conditionalFormatting sqref="E269:F269">
    <cfRule type="cellIs" dxfId="173" priority="80" stopIfTrue="1" operator="equal">
      <formula>0</formula>
    </cfRule>
  </conditionalFormatting>
  <conditionalFormatting sqref="E270:F270">
    <cfRule type="cellIs" dxfId="172" priority="79" stopIfTrue="1" operator="equal">
      <formula>0</formula>
    </cfRule>
  </conditionalFormatting>
  <conditionalFormatting sqref="E271:F271">
    <cfRule type="cellIs" dxfId="171" priority="78" stopIfTrue="1" operator="equal">
      <formula>0</formula>
    </cfRule>
  </conditionalFormatting>
  <conditionalFormatting sqref="E272:F272">
    <cfRule type="cellIs" dxfId="170" priority="77" stopIfTrue="1" operator="equal">
      <formula>0</formula>
    </cfRule>
  </conditionalFormatting>
  <conditionalFormatting sqref="E273:F273">
    <cfRule type="cellIs" dxfId="169" priority="76" stopIfTrue="1" operator="equal">
      <formula>0</formula>
    </cfRule>
  </conditionalFormatting>
  <conditionalFormatting sqref="E274:F274">
    <cfRule type="cellIs" dxfId="168" priority="75" stopIfTrue="1" operator="equal">
      <formula>0</formula>
    </cfRule>
  </conditionalFormatting>
  <conditionalFormatting sqref="E275:F275">
    <cfRule type="cellIs" dxfId="167" priority="74" stopIfTrue="1" operator="equal">
      <formula>0</formula>
    </cfRule>
  </conditionalFormatting>
  <conditionalFormatting sqref="E276:F276">
    <cfRule type="cellIs" dxfId="166" priority="73" stopIfTrue="1" operator="equal">
      <formula>0</formula>
    </cfRule>
  </conditionalFormatting>
  <conditionalFormatting sqref="E277:F277">
    <cfRule type="cellIs" dxfId="165" priority="72" stopIfTrue="1" operator="equal">
      <formula>0</formula>
    </cfRule>
  </conditionalFormatting>
  <conditionalFormatting sqref="E278:F278">
    <cfRule type="cellIs" dxfId="164" priority="71" stopIfTrue="1" operator="equal">
      <formula>0</formula>
    </cfRule>
  </conditionalFormatting>
  <conditionalFormatting sqref="E279:F279">
    <cfRule type="cellIs" dxfId="163" priority="70" stopIfTrue="1" operator="equal">
      <formula>0</formula>
    </cfRule>
  </conditionalFormatting>
  <conditionalFormatting sqref="E280:F280">
    <cfRule type="cellIs" dxfId="162" priority="69" stopIfTrue="1" operator="equal">
      <formula>0</formula>
    </cfRule>
  </conditionalFormatting>
  <conditionalFormatting sqref="E281:F281">
    <cfRule type="cellIs" dxfId="161" priority="68" stopIfTrue="1" operator="equal">
      <formula>0</formula>
    </cfRule>
  </conditionalFormatting>
  <conditionalFormatting sqref="E282:F282">
    <cfRule type="cellIs" dxfId="160" priority="67" stopIfTrue="1" operator="equal">
      <formula>0</formula>
    </cfRule>
  </conditionalFormatting>
  <conditionalFormatting sqref="E283:F283">
    <cfRule type="cellIs" dxfId="159" priority="66" stopIfTrue="1" operator="equal">
      <formula>0</formula>
    </cfRule>
  </conditionalFormatting>
  <conditionalFormatting sqref="E284:F284">
    <cfRule type="cellIs" dxfId="158" priority="65" stopIfTrue="1" operator="equal">
      <formula>0</formula>
    </cfRule>
  </conditionalFormatting>
  <conditionalFormatting sqref="E285:F285">
    <cfRule type="cellIs" dxfId="157" priority="64" stopIfTrue="1" operator="equal">
      <formula>0</formula>
    </cfRule>
  </conditionalFormatting>
  <conditionalFormatting sqref="E286:F286">
    <cfRule type="cellIs" dxfId="156" priority="63" stopIfTrue="1" operator="equal">
      <formula>0</formula>
    </cfRule>
  </conditionalFormatting>
  <conditionalFormatting sqref="E287:F287">
    <cfRule type="cellIs" dxfId="155" priority="62" stopIfTrue="1" operator="equal">
      <formula>0</formula>
    </cfRule>
  </conditionalFormatting>
  <conditionalFormatting sqref="E288:F288">
    <cfRule type="cellIs" dxfId="154" priority="61" stopIfTrue="1" operator="equal">
      <formula>0</formula>
    </cfRule>
  </conditionalFormatting>
  <conditionalFormatting sqref="E289:F289">
    <cfRule type="cellIs" dxfId="153" priority="60" stopIfTrue="1" operator="equal">
      <formula>0</formula>
    </cfRule>
  </conditionalFormatting>
  <conditionalFormatting sqref="E290:F290">
    <cfRule type="cellIs" dxfId="152" priority="59" stopIfTrue="1" operator="equal">
      <formula>0</formula>
    </cfRule>
  </conditionalFormatting>
  <conditionalFormatting sqref="E291:F291">
    <cfRule type="cellIs" dxfId="151" priority="58" stopIfTrue="1" operator="equal">
      <formula>0</formula>
    </cfRule>
  </conditionalFormatting>
  <conditionalFormatting sqref="E292:F292">
    <cfRule type="cellIs" dxfId="150" priority="57" stopIfTrue="1" operator="equal">
      <formula>0</formula>
    </cfRule>
  </conditionalFormatting>
  <conditionalFormatting sqref="E293:F293">
    <cfRule type="cellIs" dxfId="149" priority="56" stopIfTrue="1" operator="equal">
      <formula>0</formula>
    </cfRule>
  </conditionalFormatting>
  <conditionalFormatting sqref="E294:F294">
    <cfRule type="cellIs" dxfId="148" priority="55" stopIfTrue="1" operator="equal">
      <formula>0</formula>
    </cfRule>
  </conditionalFormatting>
  <conditionalFormatting sqref="E295:F295">
    <cfRule type="cellIs" dxfId="147" priority="54" stopIfTrue="1" operator="equal">
      <formula>0</formula>
    </cfRule>
  </conditionalFormatting>
  <conditionalFormatting sqref="E296:F296">
    <cfRule type="cellIs" dxfId="146" priority="53" stopIfTrue="1" operator="equal">
      <formula>0</formula>
    </cfRule>
  </conditionalFormatting>
  <conditionalFormatting sqref="E297:F297">
    <cfRule type="cellIs" dxfId="145" priority="52" stopIfTrue="1" operator="equal">
      <formula>0</formula>
    </cfRule>
  </conditionalFormatting>
  <conditionalFormatting sqref="E298:F298">
    <cfRule type="cellIs" dxfId="144" priority="51" stopIfTrue="1" operator="equal">
      <formula>0</formula>
    </cfRule>
  </conditionalFormatting>
  <conditionalFormatting sqref="E299:F299">
    <cfRule type="cellIs" dxfId="143" priority="50" stopIfTrue="1" operator="equal">
      <formula>0</formula>
    </cfRule>
  </conditionalFormatting>
  <conditionalFormatting sqref="E300:F300">
    <cfRule type="cellIs" dxfId="142" priority="49" stopIfTrue="1" operator="equal">
      <formula>0</formula>
    </cfRule>
  </conditionalFormatting>
  <conditionalFormatting sqref="E301:F301">
    <cfRule type="cellIs" dxfId="141" priority="48" stopIfTrue="1" operator="equal">
      <formula>0</formula>
    </cfRule>
  </conditionalFormatting>
  <conditionalFormatting sqref="E302:F302">
    <cfRule type="cellIs" dxfId="140" priority="47" stopIfTrue="1" operator="equal">
      <formula>0</formula>
    </cfRule>
  </conditionalFormatting>
  <conditionalFormatting sqref="E303:F303">
    <cfRule type="cellIs" dxfId="139" priority="46" stopIfTrue="1" operator="equal">
      <formula>0</formula>
    </cfRule>
  </conditionalFormatting>
  <conditionalFormatting sqref="E304:F304">
    <cfRule type="cellIs" dxfId="138" priority="45" stopIfTrue="1" operator="equal">
      <formula>0</formula>
    </cfRule>
  </conditionalFormatting>
  <conditionalFormatting sqref="E305:F305">
    <cfRule type="cellIs" dxfId="137" priority="44" stopIfTrue="1" operator="equal">
      <formula>0</formula>
    </cfRule>
  </conditionalFormatting>
  <conditionalFormatting sqref="E306:F306">
    <cfRule type="cellIs" dxfId="136" priority="43" stopIfTrue="1" operator="equal">
      <formula>0</formula>
    </cfRule>
  </conditionalFormatting>
  <conditionalFormatting sqref="E307:F307">
    <cfRule type="cellIs" dxfId="135" priority="42" stopIfTrue="1" operator="equal">
      <formula>0</formula>
    </cfRule>
  </conditionalFormatting>
  <conditionalFormatting sqref="E308:F308">
    <cfRule type="cellIs" dxfId="134" priority="41" stopIfTrue="1" operator="equal">
      <formula>0</formula>
    </cfRule>
  </conditionalFormatting>
  <conditionalFormatting sqref="E309:F309">
    <cfRule type="cellIs" dxfId="133" priority="40" stopIfTrue="1" operator="equal">
      <formula>0</formula>
    </cfRule>
  </conditionalFormatting>
  <conditionalFormatting sqref="E310:F310">
    <cfRule type="cellIs" dxfId="132" priority="39" stopIfTrue="1" operator="equal">
      <formula>0</formula>
    </cfRule>
  </conditionalFormatting>
  <conditionalFormatting sqref="E311:F311">
    <cfRule type="cellIs" dxfId="131" priority="38" stopIfTrue="1" operator="equal">
      <formula>0</formula>
    </cfRule>
  </conditionalFormatting>
  <conditionalFormatting sqref="E312:F312">
    <cfRule type="cellIs" dxfId="130" priority="37" stopIfTrue="1" operator="equal">
      <formula>0</formula>
    </cfRule>
  </conditionalFormatting>
  <conditionalFormatting sqref="E313:F313">
    <cfRule type="cellIs" dxfId="129" priority="36" stopIfTrue="1" operator="equal">
      <formula>0</formula>
    </cfRule>
  </conditionalFormatting>
  <conditionalFormatting sqref="E314:F314">
    <cfRule type="cellIs" dxfId="128" priority="35" stopIfTrue="1" operator="equal">
      <formula>0</formula>
    </cfRule>
  </conditionalFormatting>
  <conditionalFormatting sqref="E315:F315">
    <cfRule type="cellIs" dxfId="127" priority="34" stopIfTrue="1" operator="equal">
      <formula>0</formula>
    </cfRule>
  </conditionalFormatting>
  <conditionalFormatting sqref="E316:F316">
    <cfRule type="cellIs" dxfId="126" priority="33" stopIfTrue="1" operator="equal">
      <formula>0</formula>
    </cfRule>
  </conditionalFormatting>
  <conditionalFormatting sqref="E317:F317">
    <cfRule type="cellIs" dxfId="125" priority="32" stopIfTrue="1" operator="equal">
      <formula>0</formula>
    </cfRule>
  </conditionalFormatting>
  <conditionalFormatting sqref="E318:F318">
    <cfRule type="cellIs" dxfId="124" priority="31" stopIfTrue="1" operator="equal">
      <formula>0</formula>
    </cfRule>
  </conditionalFormatting>
  <conditionalFormatting sqref="E319:F319">
    <cfRule type="cellIs" dxfId="123" priority="30" stopIfTrue="1" operator="equal">
      <formula>0</formula>
    </cfRule>
  </conditionalFormatting>
  <conditionalFormatting sqref="E320:F320">
    <cfRule type="cellIs" dxfId="122" priority="29" stopIfTrue="1" operator="equal">
      <formula>0</formula>
    </cfRule>
  </conditionalFormatting>
  <conditionalFormatting sqref="E321:F321">
    <cfRule type="cellIs" dxfId="121" priority="28" stopIfTrue="1" operator="equal">
      <formula>0</formula>
    </cfRule>
  </conditionalFormatting>
  <conditionalFormatting sqref="E322:F322">
    <cfRule type="cellIs" dxfId="120" priority="27" stopIfTrue="1" operator="equal">
      <formula>0</formula>
    </cfRule>
  </conditionalFormatting>
  <conditionalFormatting sqref="E323:F323">
    <cfRule type="cellIs" dxfId="119" priority="26" stopIfTrue="1" operator="equal">
      <formula>0</formula>
    </cfRule>
  </conditionalFormatting>
  <conditionalFormatting sqref="E324:F324">
    <cfRule type="cellIs" dxfId="118" priority="25" stopIfTrue="1" operator="equal">
      <formula>0</formula>
    </cfRule>
  </conditionalFormatting>
  <conditionalFormatting sqref="E325:F325">
    <cfRule type="cellIs" dxfId="117" priority="24" stopIfTrue="1" operator="equal">
      <formula>0</formula>
    </cfRule>
  </conditionalFormatting>
  <conditionalFormatting sqref="E326:F326">
    <cfRule type="cellIs" dxfId="116" priority="23" stopIfTrue="1" operator="equal">
      <formula>0</formula>
    </cfRule>
  </conditionalFormatting>
  <conditionalFormatting sqref="E327:F327">
    <cfRule type="cellIs" dxfId="115" priority="22" stopIfTrue="1" operator="equal">
      <formula>0</formula>
    </cfRule>
  </conditionalFormatting>
  <conditionalFormatting sqref="E328:F328">
    <cfRule type="cellIs" dxfId="114" priority="21" stopIfTrue="1" operator="equal">
      <formula>0</formula>
    </cfRule>
  </conditionalFormatting>
  <conditionalFormatting sqref="E329:F329">
    <cfRule type="cellIs" dxfId="113" priority="20" stopIfTrue="1" operator="equal">
      <formula>0</formula>
    </cfRule>
  </conditionalFormatting>
  <conditionalFormatting sqref="E330:F330">
    <cfRule type="cellIs" dxfId="112" priority="19" stopIfTrue="1" operator="equal">
      <formula>0</formula>
    </cfRule>
  </conditionalFormatting>
  <conditionalFormatting sqref="E331:F331">
    <cfRule type="cellIs" dxfId="111" priority="18" stopIfTrue="1" operator="equal">
      <formula>0</formula>
    </cfRule>
  </conditionalFormatting>
  <conditionalFormatting sqref="E332:F332">
    <cfRule type="cellIs" dxfId="110" priority="17" stopIfTrue="1" operator="equal">
      <formula>0</formula>
    </cfRule>
  </conditionalFormatting>
  <conditionalFormatting sqref="E333:F333">
    <cfRule type="cellIs" dxfId="109" priority="16" stopIfTrue="1" operator="equal">
      <formula>0</formula>
    </cfRule>
  </conditionalFormatting>
  <conditionalFormatting sqref="E334:F334">
    <cfRule type="cellIs" dxfId="108" priority="15" stopIfTrue="1" operator="equal">
      <formula>0</formula>
    </cfRule>
  </conditionalFormatting>
  <conditionalFormatting sqref="E335:F335">
    <cfRule type="cellIs" dxfId="107" priority="14" stopIfTrue="1" operator="equal">
      <formula>0</formula>
    </cfRule>
  </conditionalFormatting>
  <conditionalFormatting sqref="E336:F336">
    <cfRule type="cellIs" dxfId="106" priority="13" stopIfTrue="1" operator="equal">
      <formula>0</formula>
    </cfRule>
  </conditionalFormatting>
  <conditionalFormatting sqref="E337:F337">
    <cfRule type="cellIs" dxfId="105" priority="12" stopIfTrue="1" operator="equal">
      <formula>0</formula>
    </cfRule>
  </conditionalFormatting>
  <conditionalFormatting sqref="E338:F338">
    <cfRule type="cellIs" dxfId="104" priority="11" stopIfTrue="1" operator="equal">
      <formula>0</formula>
    </cfRule>
  </conditionalFormatting>
  <conditionalFormatting sqref="E339:F339">
    <cfRule type="cellIs" dxfId="103" priority="10" stopIfTrue="1" operator="equal">
      <formula>0</formula>
    </cfRule>
  </conditionalFormatting>
  <conditionalFormatting sqref="E340:F340">
    <cfRule type="cellIs" dxfId="102" priority="9" stopIfTrue="1" operator="equal">
      <formula>0</formula>
    </cfRule>
  </conditionalFormatting>
  <conditionalFormatting sqref="E341:F341">
    <cfRule type="cellIs" dxfId="101" priority="8" stopIfTrue="1" operator="equal">
      <formula>0</formula>
    </cfRule>
  </conditionalFormatting>
  <conditionalFormatting sqref="E342:F342">
    <cfRule type="cellIs" dxfId="100" priority="7" stopIfTrue="1" operator="equal">
      <formula>0</formula>
    </cfRule>
  </conditionalFormatting>
  <conditionalFormatting sqref="E343:F343">
    <cfRule type="cellIs" dxfId="99" priority="6" stopIfTrue="1" operator="equal">
      <formula>0</formula>
    </cfRule>
  </conditionalFormatting>
  <conditionalFormatting sqref="E344:F344">
    <cfRule type="cellIs" dxfId="98" priority="5" stopIfTrue="1" operator="equal">
      <formula>0</formula>
    </cfRule>
  </conditionalFormatting>
  <conditionalFormatting sqref="E345:F345">
    <cfRule type="cellIs" dxfId="97" priority="4" stopIfTrue="1" operator="equal">
      <formula>0</formula>
    </cfRule>
  </conditionalFormatting>
  <conditionalFormatting sqref="E346:F346">
    <cfRule type="cellIs" dxfId="96" priority="3" stopIfTrue="1" operator="equal">
      <formula>0</formula>
    </cfRule>
  </conditionalFormatting>
  <conditionalFormatting sqref="E347:F347">
    <cfRule type="cellIs" dxfId="95" priority="2" stopIfTrue="1" operator="equal">
      <formula>0</formula>
    </cfRule>
  </conditionalFormatting>
  <conditionalFormatting sqref="E349:F349">
    <cfRule type="cellIs" dxfId="94" priority="1"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M47"/>
  <sheetViews>
    <sheetView showGridLines="0" zoomScaleNormal="100" workbookViewId="0">
      <selection activeCell="J51" sqref="J51"/>
    </sheetView>
  </sheetViews>
  <sheetFormatPr defaultRowHeight="12.75" x14ac:dyDescent="0.2"/>
  <cols>
    <col min="1" max="1" width="39.85546875" customWidth="1"/>
    <col min="2" max="2" width="5.5703125" customWidth="1"/>
    <col min="3" max="3" width="25" customWidth="1"/>
    <col min="4" max="6" width="18.7109375" customWidth="1"/>
    <col min="7" max="7" width="13.42578125" bestFit="1" customWidth="1"/>
    <col min="10" max="10" width="32.7109375" customWidth="1"/>
    <col min="11" max="11" width="14.42578125" customWidth="1"/>
    <col min="12" max="12" width="12.140625" customWidth="1"/>
    <col min="13" max="13" width="11.42578125" customWidth="1"/>
  </cols>
  <sheetData>
    <row r="1" spans="1:13" ht="11.1" customHeight="1" x14ac:dyDescent="0.2">
      <c r="A1" s="187" t="s">
        <v>20</v>
      </c>
      <c r="B1" s="187"/>
      <c r="C1" s="187"/>
      <c r="D1" s="187"/>
      <c r="E1" s="187"/>
      <c r="F1" s="187"/>
    </row>
    <row r="2" spans="1:13" ht="13.35" customHeight="1" x14ac:dyDescent="0.25">
      <c r="A2" s="175" t="s">
        <v>29</v>
      </c>
      <c r="B2" s="175"/>
      <c r="C2" s="175"/>
      <c r="D2" s="175"/>
      <c r="E2" s="175"/>
      <c r="F2" s="175"/>
    </row>
    <row r="3" spans="1:13" ht="9" customHeight="1" x14ac:dyDescent="0.2">
      <c r="A3" s="13"/>
      <c r="B3" s="21"/>
      <c r="C3" s="15"/>
      <c r="D3" s="14"/>
      <c r="E3" s="14"/>
      <c r="F3" s="12"/>
    </row>
    <row r="4" spans="1:13" ht="14.1" customHeight="1" thickBot="1" x14ac:dyDescent="0.25">
      <c r="A4" s="17">
        <v>1</v>
      </c>
      <c r="B4" s="18">
        <v>2</v>
      </c>
      <c r="C4" s="23">
        <v>3</v>
      </c>
      <c r="D4" s="19" t="s">
        <v>1</v>
      </c>
      <c r="E4" s="27" t="s">
        <v>2</v>
      </c>
      <c r="F4" s="20" t="s">
        <v>13</v>
      </c>
    </row>
    <row r="5" spans="1:13" ht="5.0999999999999996" customHeight="1" x14ac:dyDescent="0.2">
      <c r="A5" s="188" t="s">
        <v>4</v>
      </c>
      <c r="B5" s="161" t="s">
        <v>11</v>
      </c>
      <c r="C5" s="179" t="s">
        <v>27</v>
      </c>
      <c r="D5" s="164" t="s">
        <v>18</v>
      </c>
      <c r="E5" s="164" t="s">
        <v>12</v>
      </c>
      <c r="F5" s="167" t="s">
        <v>15</v>
      </c>
    </row>
    <row r="6" spans="1:13" ht="6" customHeight="1" x14ac:dyDescent="0.2">
      <c r="A6" s="189"/>
      <c r="B6" s="162"/>
      <c r="C6" s="180"/>
      <c r="D6" s="165"/>
      <c r="E6" s="165"/>
      <c r="F6" s="168"/>
    </row>
    <row r="7" spans="1:13" ht="5.0999999999999996" customHeight="1" x14ac:dyDescent="0.2">
      <c r="A7" s="189"/>
      <c r="B7" s="162"/>
      <c r="C7" s="180"/>
      <c r="D7" s="165"/>
      <c r="E7" s="165"/>
      <c r="F7" s="168"/>
    </row>
    <row r="8" spans="1:13" ht="6" customHeight="1" x14ac:dyDescent="0.2">
      <c r="A8" s="189"/>
      <c r="B8" s="162"/>
      <c r="C8" s="180"/>
      <c r="D8" s="165"/>
      <c r="E8" s="165"/>
      <c r="F8" s="168"/>
    </row>
    <row r="9" spans="1:13" ht="6" customHeight="1" x14ac:dyDescent="0.2">
      <c r="A9" s="189"/>
      <c r="B9" s="162"/>
      <c r="C9" s="180"/>
      <c r="D9" s="165"/>
      <c r="E9" s="165"/>
      <c r="F9" s="168"/>
    </row>
    <row r="10" spans="1:13" ht="18" customHeight="1" x14ac:dyDescent="0.2">
      <c r="A10" s="189"/>
      <c r="B10" s="162"/>
      <c r="C10" s="180"/>
      <c r="D10" s="165"/>
      <c r="E10" s="165"/>
      <c r="F10" s="168"/>
    </row>
    <row r="11" spans="1:13" ht="13.5" customHeight="1" x14ac:dyDescent="0.2">
      <c r="A11" s="190"/>
      <c r="B11" s="163"/>
      <c r="C11" s="191"/>
      <c r="D11" s="166"/>
      <c r="E11" s="166"/>
      <c r="F11" s="169"/>
    </row>
    <row r="12" spans="1:13" ht="13.5" thickBot="1" x14ac:dyDescent="0.25">
      <c r="A12" s="64">
        <v>1</v>
      </c>
      <c r="B12" s="65">
        <v>2</v>
      </c>
      <c r="C12" s="66">
        <v>3</v>
      </c>
      <c r="D12" s="67" t="s">
        <v>1</v>
      </c>
      <c r="E12" s="68" t="s">
        <v>2</v>
      </c>
      <c r="F12" s="69" t="s">
        <v>13</v>
      </c>
    </row>
    <row r="13" spans="1:13" ht="22.5" x14ac:dyDescent="0.2">
      <c r="A13" s="70" t="s">
        <v>600</v>
      </c>
      <c r="B13" s="71" t="s">
        <v>601</v>
      </c>
      <c r="C13" s="72" t="s">
        <v>621</v>
      </c>
      <c r="D13" s="73">
        <f>D15+D24</f>
        <v>7451675</v>
      </c>
      <c r="E13" s="74">
        <f>E15+E24</f>
        <v>-7122026.3299999833</v>
      </c>
      <c r="F13" s="75">
        <f>D13-E13</f>
        <v>14573701.329999983</v>
      </c>
      <c r="G13" s="192"/>
      <c r="J13" s="12"/>
      <c r="K13" s="12"/>
      <c r="L13" s="12"/>
      <c r="M13" s="12"/>
    </row>
    <row r="14" spans="1:13" x14ac:dyDescent="0.2">
      <c r="A14" s="76" t="s">
        <v>622</v>
      </c>
      <c r="B14" s="77"/>
      <c r="C14" s="78"/>
      <c r="D14" s="78"/>
      <c r="E14" s="79"/>
      <c r="F14" s="183">
        <f>D15-E15</f>
        <v>7419187</v>
      </c>
      <c r="J14" s="12"/>
      <c r="K14" s="12"/>
      <c r="L14" s="12"/>
      <c r="M14" s="12"/>
    </row>
    <row r="15" spans="1:13" ht="22.5" x14ac:dyDescent="0.2">
      <c r="A15" s="80" t="s">
        <v>602</v>
      </c>
      <c r="B15" s="81" t="s">
        <v>603</v>
      </c>
      <c r="C15" s="82" t="s">
        <v>621</v>
      </c>
      <c r="D15" s="83">
        <f>D17</f>
        <v>4830201</v>
      </c>
      <c r="E15" s="84">
        <f>E17</f>
        <v>-2588986</v>
      </c>
      <c r="F15" s="184"/>
      <c r="J15" s="12"/>
      <c r="K15" s="12"/>
      <c r="L15" s="12"/>
      <c r="M15" s="12"/>
    </row>
    <row r="16" spans="1:13" x14ac:dyDescent="0.2">
      <c r="A16" s="85" t="s">
        <v>604</v>
      </c>
      <c r="B16" s="86"/>
      <c r="C16" s="87"/>
      <c r="D16" s="87"/>
      <c r="E16" s="88"/>
      <c r="F16" s="185">
        <f>D17-E17</f>
        <v>7419187</v>
      </c>
      <c r="J16" s="193"/>
      <c r="K16" s="118"/>
      <c r="L16" s="118"/>
      <c r="M16" s="118"/>
    </row>
    <row r="17" spans="1:13" ht="22.5" x14ac:dyDescent="0.2">
      <c r="A17" s="89" t="s">
        <v>623</v>
      </c>
      <c r="B17" s="90" t="s">
        <v>603</v>
      </c>
      <c r="C17" s="91" t="s">
        <v>624</v>
      </c>
      <c r="D17" s="92">
        <f>D18+D20</f>
        <v>4830201</v>
      </c>
      <c r="E17" s="93">
        <f>E18+E20</f>
        <v>-2588986</v>
      </c>
      <c r="F17" s="186"/>
      <c r="J17" s="193"/>
      <c r="K17" s="118"/>
      <c r="L17" s="118"/>
      <c r="M17" s="118"/>
    </row>
    <row r="18" spans="1:13" ht="22.5" x14ac:dyDescent="0.2">
      <c r="A18" s="94" t="s">
        <v>625</v>
      </c>
      <c r="B18" s="95" t="s">
        <v>603</v>
      </c>
      <c r="C18" s="96" t="s">
        <v>626</v>
      </c>
      <c r="D18" s="92">
        <v>24600000</v>
      </c>
      <c r="E18" s="93">
        <v>4600000</v>
      </c>
      <c r="F18" s="97">
        <f>D18-E18</f>
        <v>20000000</v>
      </c>
      <c r="J18" s="194"/>
      <c r="K18" s="117"/>
      <c r="L18" s="117"/>
      <c r="M18" s="117"/>
    </row>
    <row r="19" spans="1:13" ht="33.75" x14ac:dyDescent="0.2">
      <c r="A19" s="94" t="s">
        <v>627</v>
      </c>
      <c r="B19" s="95" t="s">
        <v>603</v>
      </c>
      <c r="C19" s="96" t="s">
        <v>628</v>
      </c>
      <c r="D19" s="92">
        <f>D18</f>
        <v>24600000</v>
      </c>
      <c r="E19" s="93">
        <v>4600000</v>
      </c>
      <c r="F19" s="97">
        <f>D19-E19</f>
        <v>20000000</v>
      </c>
      <c r="J19" s="194"/>
      <c r="K19" s="117"/>
      <c r="L19" s="117"/>
      <c r="M19" s="117"/>
    </row>
    <row r="20" spans="1:13" ht="33.75" x14ac:dyDescent="0.2">
      <c r="A20" s="94" t="s">
        <v>629</v>
      </c>
      <c r="B20" s="95" t="s">
        <v>603</v>
      </c>
      <c r="C20" s="96" t="s">
        <v>630</v>
      </c>
      <c r="D20" s="92">
        <v>-19769799</v>
      </c>
      <c r="E20" s="93">
        <v>-7188986</v>
      </c>
      <c r="F20" s="97">
        <f>D20-E20</f>
        <v>-12580813</v>
      </c>
      <c r="J20" s="194"/>
      <c r="K20" s="117"/>
      <c r="L20" s="117"/>
      <c r="M20" s="117"/>
    </row>
    <row r="21" spans="1:13" ht="33.75" x14ac:dyDescent="0.2">
      <c r="A21" s="94" t="s">
        <v>631</v>
      </c>
      <c r="B21" s="95" t="s">
        <v>603</v>
      </c>
      <c r="C21" s="96" t="s">
        <v>632</v>
      </c>
      <c r="D21" s="92">
        <v>-19769799</v>
      </c>
      <c r="E21" s="93">
        <f>E20</f>
        <v>-7188986</v>
      </c>
      <c r="F21" s="97">
        <f>D21-E21</f>
        <v>-12580813</v>
      </c>
      <c r="J21" s="194"/>
      <c r="K21" s="117"/>
      <c r="L21" s="117"/>
      <c r="M21" s="117"/>
    </row>
    <row r="22" spans="1:13" ht="22.5" x14ac:dyDescent="0.2">
      <c r="A22" s="98" t="s">
        <v>605</v>
      </c>
      <c r="B22" s="99" t="s">
        <v>606</v>
      </c>
      <c r="C22" s="100" t="s">
        <v>621</v>
      </c>
      <c r="D22" s="101" t="s">
        <v>54</v>
      </c>
      <c r="E22" s="102" t="s">
        <v>54</v>
      </c>
      <c r="F22" s="148" t="s">
        <v>54</v>
      </c>
      <c r="J22" s="194"/>
      <c r="K22" s="117"/>
      <c r="L22" s="117"/>
      <c r="M22" s="117"/>
    </row>
    <row r="23" spans="1:13" x14ac:dyDescent="0.2">
      <c r="A23" s="94" t="s">
        <v>604</v>
      </c>
      <c r="B23" s="103"/>
      <c r="C23" s="104" t="s">
        <v>633</v>
      </c>
      <c r="D23" s="104" t="s">
        <v>633</v>
      </c>
      <c r="E23" s="104" t="s">
        <v>633</v>
      </c>
      <c r="F23" s="105" t="s">
        <v>633</v>
      </c>
      <c r="J23" s="193"/>
      <c r="K23" s="118"/>
      <c r="L23" s="118"/>
      <c r="M23" s="118"/>
    </row>
    <row r="24" spans="1:13" x14ac:dyDescent="0.2">
      <c r="A24" s="80" t="s">
        <v>634</v>
      </c>
      <c r="B24" s="81" t="s">
        <v>607</v>
      </c>
      <c r="C24" s="195" t="s">
        <v>636</v>
      </c>
      <c r="D24" s="83">
        <f>D25</f>
        <v>2621474</v>
      </c>
      <c r="E24" s="84">
        <f>E25</f>
        <v>-4533040.3299999833</v>
      </c>
      <c r="F24" s="106">
        <f>D25-E25</f>
        <v>7154514.3299999833</v>
      </c>
      <c r="J24" s="193"/>
      <c r="K24" s="118"/>
      <c r="L24" s="118"/>
      <c r="M24" s="118"/>
    </row>
    <row r="25" spans="1:13" ht="22.5" x14ac:dyDescent="0.2">
      <c r="A25" s="107" t="s">
        <v>635</v>
      </c>
      <c r="B25" s="90" t="s">
        <v>607</v>
      </c>
      <c r="C25" s="195" t="s">
        <v>636</v>
      </c>
      <c r="D25" s="92">
        <f>D26+D30</f>
        <v>2621474</v>
      </c>
      <c r="E25" s="93">
        <f>E26+E30</f>
        <v>-4533040.3299999833</v>
      </c>
      <c r="F25" s="97">
        <f>D25-E25</f>
        <v>7154514.3299999833</v>
      </c>
      <c r="G25" s="192"/>
      <c r="J25" s="194"/>
      <c r="K25" s="117"/>
      <c r="L25" s="117"/>
      <c r="M25" s="117"/>
    </row>
    <row r="26" spans="1:13" x14ac:dyDescent="0.2">
      <c r="A26" s="80" t="s">
        <v>637</v>
      </c>
      <c r="B26" s="81" t="s">
        <v>608</v>
      </c>
      <c r="C26" s="195" t="s">
        <v>844</v>
      </c>
      <c r="D26" s="83">
        <f>D27</f>
        <v>-522886700</v>
      </c>
      <c r="E26" s="84">
        <f>E27</f>
        <v>-180558453.41999999</v>
      </c>
      <c r="F26" s="60" t="s">
        <v>599</v>
      </c>
      <c r="J26" s="193"/>
      <c r="K26" s="118"/>
      <c r="L26" s="118"/>
      <c r="M26" s="118"/>
    </row>
    <row r="27" spans="1:13" ht="22.5" x14ac:dyDescent="0.2">
      <c r="A27" s="108" t="s">
        <v>638</v>
      </c>
      <c r="B27" s="95" t="s">
        <v>608</v>
      </c>
      <c r="C27" s="196" t="s">
        <v>639</v>
      </c>
      <c r="D27" s="109">
        <v>-522886700</v>
      </c>
      <c r="E27" s="110">
        <v>-180558453.41999999</v>
      </c>
      <c r="F27" s="41" t="s">
        <v>599</v>
      </c>
      <c r="J27" s="193"/>
      <c r="K27" s="118"/>
      <c r="L27" s="118"/>
      <c r="M27" s="118"/>
    </row>
    <row r="28" spans="1:13" ht="22.5" x14ac:dyDescent="0.2">
      <c r="A28" s="108" t="s">
        <v>640</v>
      </c>
      <c r="B28" s="95" t="s">
        <v>608</v>
      </c>
      <c r="C28" s="196" t="s">
        <v>641</v>
      </c>
      <c r="D28" s="109">
        <f>D27</f>
        <v>-522886700</v>
      </c>
      <c r="E28" s="110">
        <f>E27</f>
        <v>-180558453.41999999</v>
      </c>
      <c r="F28" s="41" t="s">
        <v>599</v>
      </c>
      <c r="J28" s="12"/>
      <c r="K28" s="12"/>
      <c r="L28" s="12"/>
      <c r="M28" s="12"/>
    </row>
    <row r="29" spans="1:13" ht="22.5" x14ac:dyDescent="0.2">
      <c r="A29" s="108" t="s">
        <v>642</v>
      </c>
      <c r="B29" s="95" t="s">
        <v>608</v>
      </c>
      <c r="C29" s="196" t="s">
        <v>643</v>
      </c>
      <c r="D29" s="109">
        <f>D28</f>
        <v>-522886700</v>
      </c>
      <c r="E29" s="110">
        <f>E28</f>
        <v>-180558453.41999999</v>
      </c>
      <c r="F29" s="41" t="s">
        <v>599</v>
      </c>
    </row>
    <row r="30" spans="1:13" x14ac:dyDescent="0.2">
      <c r="A30" s="80" t="s">
        <v>644</v>
      </c>
      <c r="B30" s="81" t="s">
        <v>609</v>
      </c>
      <c r="C30" s="196" t="s">
        <v>845</v>
      </c>
      <c r="D30" s="83">
        <f>D31</f>
        <v>525508174</v>
      </c>
      <c r="E30" s="84">
        <f>E31</f>
        <v>176025413.09</v>
      </c>
      <c r="F30" s="60" t="s">
        <v>599</v>
      </c>
    </row>
    <row r="31" spans="1:13" ht="22.5" x14ac:dyDescent="0.2">
      <c r="A31" s="108" t="s">
        <v>645</v>
      </c>
      <c r="B31" s="95" t="s">
        <v>609</v>
      </c>
      <c r="C31" s="96" t="s">
        <v>646</v>
      </c>
      <c r="D31" s="109">
        <v>525508174</v>
      </c>
      <c r="E31" s="110">
        <v>176025413.09</v>
      </c>
      <c r="F31" s="41" t="s">
        <v>599</v>
      </c>
    </row>
    <row r="32" spans="1:13" ht="22.5" x14ac:dyDescent="0.2">
      <c r="A32" s="108" t="s">
        <v>647</v>
      </c>
      <c r="B32" s="95" t="s">
        <v>609</v>
      </c>
      <c r="C32" s="96" t="s">
        <v>648</v>
      </c>
      <c r="D32" s="109">
        <f>D31</f>
        <v>525508174</v>
      </c>
      <c r="E32" s="110">
        <f>E31</f>
        <v>176025413.09</v>
      </c>
      <c r="F32" s="41" t="s">
        <v>599</v>
      </c>
    </row>
    <row r="33" spans="1:6" ht="23.25" thickBot="1" x14ac:dyDescent="0.25">
      <c r="A33" s="111" t="s">
        <v>649</v>
      </c>
      <c r="B33" s="112" t="s">
        <v>609</v>
      </c>
      <c r="C33" s="113" t="s">
        <v>650</v>
      </c>
      <c r="D33" s="114">
        <f>D32</f>
        <v>525508174</v>
      </c>
      <c r="E33" s="115">
        <f>E32</f>
        <v>176025413.09</v>
      </c>
      <c r="F33" s="116" t="s">
        <v>599</v>
      </c>
    </row>
    <row r="34" spans="1:6" x14ac:dyDescent="0.2">
      <c r="F34" s="118"/>
    </row>
    <row r="36" spans="1:6" x14ac:dyDescent="0.2">
      <c r="A36" s="63" t="s">
        <v>614</v>
      </c>
      <c r="C36" s="197"/>
      <c r="E36" s="198" t="s">
        <v>615</v>
      </c>
    </row>
    <row r="37" spans="1:6" x14ac:dyDescent="0.2">
      <c r="C37" s="199" t="s">
        <v>846</v>
      </c>
      <c r="E37" t="s">
        <v>847</v>
      </c>
    </row>
    <row r="38" spans="1:6" x14ac:dyDescent="0.2">
      <c r="C38" s="199"/>
    </row>
    <row r="39" spans="1:6" x14ac:dyDescent="0.2">
      <c r="A39" t="s">
        <v>616</v>
      </c>
    </row>
    <row r="40" spans="1:6" x14ac:dyDescent="0.2">
      <c r="A40" t="s">
        <v>618</v>
      </c>
      <c r="C40" s="197"/>
      <c r="E40" s="198" t="s">
        <v>617</v>
      </c>
    </row>
    <row r="41" spans="1:6" x14ac:dyDescent="0.2">
      <c r="C41" s="199" t="s">
        <v>846</v>
      </c>
      <c r="E41" t="s">
        <v>847</v>
      </c>
    </row>
    <row r="43" spans="1:6" x14ac:dyDescent="0.2">
      <c r="A43" t="s">
        <v>620</v>
      </c>
      <c r="C43" s="197"/>
      <c r="E43" s="198" t="s">
        <v>619</v>
      </c>
    </row>
    <row r="44" spans="1:6" x14ac:dyDescent="0.2">
      <c r="C44" s="199" t="s">
        <v>846</v>
      </c>
      <c r="E44" t="s">
        <v>847</v>
      </c>
    </row>
    <row r="47" spans="1:6" x14ac:dyDescent="0.2">
      <c r="A47" t="s">
        <v>848</v>
      </c>
    </row>
  </sheetData>
  <mergeCells count="10">
    <mergeCell ref="F14:F15"/>
    <mergeCell ref="F16:F17"/>
    <mergeCell ref="A1:F1"/>
    <mergeCell ref="A2:F2"/>
    <mergeCell ref="A5:A11"/>
    <mergeCell ref="B5:B11"/>
    <mergeCell ref="C5:C11"/>
    <mergeCell ref="D5:D11"/>
    <mergeCell ref="E5:E11"/>
    <mergeCell ref="F5:F11"/>
  </mergeCells>
  <conditionalFormatting sqref="F33">
    <cfRule type="cellIs" dxfId="30" priority="4" stopIfTrue="1" operator="equal">
      <formula>0</formula>
    </cfRule>
  </conditionalFormatting>
  <conditionalFormatting sqref="F34">
    <cfRule type="cellIs" dxfId="29" priority="3" stopIfTrue="1" operator="equal">
      <formula>0</formula>
    </cfRule>
  </conditionalFormatting>
  <conditionalFormatting sqref="F29:F30">
    <cfRule type="cellIs" dxfId="28" priority="2" stopIfTrue="1" operator="equal">
      <formula>0</formula>
    </cfRule>
  </conditionalFormatting>
  <conditionalFormatting sqref="F32">
    <cfRule type="cellIs" dxfId="27" priority="1" stopIfTrue="1" operator="equal">
      <formula>0</formula>
    </cfRule>
  </conditionalFormatting>
  <conditionalFormatting sqref="E22:F22">
    <cfRule type="cellIs" dxfId="26" priority="14" stopIfTrue="1" operator="equal">
      <formula>0</formula>
    </cfRule>
  </conditionalFormatting>
  <conditionalFormatting sqref="F24">
    <cfRule type="cellIs" dxfId="25" priority="13" stopIfTrue="1" operator="equal">
      <formula>0</formula>
    </cfRule>
  </conditionalFormatting>
  <conditionalFormatting sqref="E24">
    <cfRule type="cellIs" dxfId="24" priority="12" stopIfTrue="1" operator="equal">
      <formula>0</formula>
    </cfRule>
  </conditionalFormatting>
  <conditionalFormatting sqref="E25:F25 E15 F14 E17 F16">
    <cfRule type="cellIs" dxfId="23" priority="11" stopIfTrue="1" operator="equal">
      <formula>0</formula>
    </cfRule>
  </conditionalFormatting>
  <conditionalFormatting sqref="E26">
    <cfRule type="cellIs" dxfId="22" priority="10" stopIfTrue="1" operator="equal">
      <formula>0</formula>
    </cfRule>
  </conditionalFormatting>
  <conditionalFormatting sqref="E27">
    <cfRule type="cellIs" dxfId="21" priority="9" stopIfTrue="1" operator="equal">
      <formula>0</formula>
    </cfRule>
  </conditionalFormatting>
  <conditionalFormatting sqref="E28">
    <cfRule type="cellIs" dxfId="20" priority="8" stopIfTrue="1" operator="equal">
      <formula>0</formula>
    </cfRule>
  </conditionalFormatting>
  <conditionalFormatting sqref="F26:F27">
    <cfRule type="cellIs" dxfId="19" priority="7" stopIfTrue="1" operator="equal">
      <formula>0</formula>
    </cfRule>
  </conditionalFormatting>
  <conditionalFormatting sqref="F28">
    <cfRule type="cellIs" dxfId="18" priority="6" stopIfTrue="1" operator="equal">
      <formula>0</formula>
    </cfRule>
  </conditionalFormatting>
  <conditionalFormatting sqref="F31">
    <cfRule type="cellIs" dxfId="17" priority="5" stopIfTrue="1" operator="equal">
      <formula>0</formula>
    </cfRule>
  </conditionalFormatting>
  <conditionalFormatting sqref="L16:M16">
    <cfRule type="cellIs" dxfId="16" priority="31" stopIfTrue="1" operator="equal">
      <formula>0</formula>
    </cfRule>
  </conditionalFormatting>
  <conditionalFormatting sqref="L17:M17">
    <cfRule type="cellIs" dxfId="15" priority="30" stopIfTrue="1" operator="equal">
      <formula>0</formula>
    </cfRule>
  </conditionalFormatting>
  <conditionalFormatting sqref="L20:M20">
    <cfRule type="cellIs" dxfId="14" priority="27" stopIfTrue="1" operator="equal">
      <formula>0</formula>
    </cfRule>
  </conditionalFormatting>
  <conditionalFormatting sqref="L21:M21">
    <cfRule type="cellIs" dxfId="13" priority="26" stopIfTrue="1" operator="equal">
      <formula>0</formula>
    </cfRule>
  </conditionalFormatting>
  <conditionalFormatting sqref="L24:M24">
    <cfRule type="cellIs" dxfId="12" priority="23" stopIfTrue="1" operator="equal">
      <formula>0</formula>
    </cfRule>
  </conditionalFormatting>
  <conditionalFormatting sqref="L23:M23">
    <cfRule type="cellIs" dxfId="11" priority="24" stopIfTrue="1" operator="equal">
      <formula>0</formula>
    </cfRule>
  </conditionalFormatting>
  <conditionalFormatting sqref="L25:M25">
    <cfRule type="cellIs" dxfId="10" priority="22" stopIfTrue="1" operator="equal">
      <formula>0</formula>
    </cfRule>
  </conditionalFormatting>
  <conditionalFormatting sqref="L26:M26">
    <cfRule type="cellIs" dxfId="9" priority="21" stopIfTrue="1" operator="equal">
      <formula>0</formula>
    </cfRule>
  </conditionalFormatting>
  <conditionalFormatting sqref="L27:M27">
    <cfRule type="cellIs" dxfId="8" priority="20" stopIfTrue="1" operator="equal">
      <formula>0</formula>
    </cfRule>
  </conditionalFormatting>
  <conditionalFormatting sqref="L18:M18">
    <cfRule type="cellIs" dxfId="7" priority="29" stopIfTrue="1" operator="equal">
      <formula>0</formula>
    </cfRule>
  </conditionalFormatting>
  <conditionalFormatting sqref="L19:M19">
    <cfRule type="cellIs" dxfId="6" priority="28" stopIfTrue="1" operator="equal">
      <formula>0</formula>
    </cfRule>
  </conditionalFormatting>
  <conditionalFormatting sqref="L22:M22">
    <cfRule type="cellIs" dxfId="5" priority="25" stopIfTrue="1" operator="equal">
      <formula>0</formula>
    </cfRule>
  </conditionalFormatting>
  <conditionalFormatting sqref="E13:F13">
    <cfRule type="cellIs" dxfId="4" priority="19" stopIfTrue="1" operator="equal">
      <formula>0</formula>
    </cfRule>
  </conditionalFormatting>
  <conditionalFormatting sqref="E18:F18 F19">
    <cfRule type="cellIs" dxfId="3" priority="18" stopIfTrue="1" operator="equal">
      <formula>0</formula>
    </cfRule>
  </conditionalFormatting>
  <conditionalFormatting sqref="E19">
    <cfRule type="cellIs" dxfId="2" priority="17" stopIfTrue="1" operator="equal">
      <formula>0</formula>
    </cfRule>
  </conditionalFormatting>
  <conditionalFormatting sqref="E20:F20 F21">
    <cfRule type="cellIs" dxfId="1" priority="16" stopIfTrue="1" operator="equal">
      <formula>0</formula>
    </cfRule>
  </conditionalFormatting>
  <conditionalFormatting sqref="E21">
    <cfRule type="cellIs" dxfId="0" priority="15" stopIfTrue="1" operator="equal">
      <formula>0</formula>
    </cfRule>
  </conditionalFormatting>
  <pageMargins left="0.39370078740157483" right="0.39370078740157483" top="0.78740157480314965" bottom="0.39370078740157483" header="0.51181102362204722" footer="0.51181102362204722"/>
  <pageSetup paperSize="9" scale="7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2.75" x14ac:dyDescent="0.2"/>
  <sheetData>
    <row r="1" spans="1:2" x14ac:dyDescent="0.2">
      <c r="A1" t="s">
        <v>610</v>
      </c>
      <c r="B1" s="1" t="s">
        <v>2</v>
      </c>
    </row>
    <row r="2" spans="1:2" x14ac:dyDescent="0.2">
      <c r="A2" t="s">
        <v>611</v>
      </c>
      <c r="B2" s="1" t="s">
        <v>40</v>
      </c>
    </row>
    <row r="3" spans="1:2" x14ac:dyDescent="0.2">
      <c r="A3" t="s">
        <v>612</v>
      </c>
      <c r="B3" s="1" t="s">
        <v>613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18</vt:i4>
      </vt:variant>
    </vt:vector>
  </HeadingPairs>
  <TitlesOfParts>
    <vt:vector size="22" baseType="lpstr">
      <vt:lpstr>Доходы</vt:lpstr>
      <vt:lpstr>Расходы </vt:lpstr>
      <vt:lpstr>Источники</vt:lpstr>
      <vt:lpstr>ExportParams</vt:lpstr>
      <vt:lpstr>Источники!APPT</vt:lpstr>
      <vt:lpstr>'Расходы '!APPT</vt:lpstr>
      <vt:lpstr>EXPORT_PARAM_SRC_KIND</vt:lpstr>
      <vt:lpstr>EXPORT_SRC_CODE</vt:lpstr>
      <vt:lpstr>EXPORT_SRC_KIND</vt:lpstr>
      <vt:lpstr>'Расходы '!FIO</vt:lpstr>
      <vt:lpstr>Источники!RBEGIN_1</vt:lpstr>
      <vt:lpstr>'Расходы '!RBEGIN_1</vt:lpstr>
      <vt:lpstr>Источники!REND_1</vt:lpstr>
      <vt:lpstr>'Расходы '!REND_1</vt:lpstr>
      <vt:lpstr>Источники!S_520</vt:lpstr>
      <vt:lpstr>Источники!S_620</vt:lpstr>
      <vt:lpstr>Источники!S_700</vt:lpstr>
      <vt:lpstr>Источники!S_700A</vt:lpstr>
      <vt:lpstr>Источники!S_700B</vt:lpstr>
      <vt:lpstr>Источники!SIGN</vt:lpstr>
      <vt:lpstr>'Расходы '!SIGN</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Рамошина Виктория Викторовна</cp:lastModifiedBy>
  <cp:lastPrinted>2017-05-18T06:27:04Z</cp:lastPrinted>
  <dcterms:created xsi:type="dcterms:W3CDTF">1999-06-18T11:49:53Z</dcterms:created>
  <dcterms:modified xsi:type="dcterms:W3CDTF">2017-05-18T06:30:09Z</dcterms:modified>
</cp:coreProperties>
</file>