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 sheetId="5" r:id="rId3"/>
    <sheet name="_params" sheetId="4" state="hidden" r:id="rId4"/>
  </sheets>
  <definedNames>
    <definedName name="APPT" localSheetId="0">Доходы!$A$24</definedName>
    <definedName name="APPT" localSheetId="2">'Источники '!$A$25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Доходы!$F$143</definedName>
    <definedName name="LAST_CELL" localSheetId="2">'Источники '!$F$23</definedName>
    <definedName name="LAST_CELL" localSheetId="1">Расходы!$F$351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 '!$A$12</definedName>
    <definedName name="RBEGIN_1" localSheetId="1">Расходы!$A$13</definedName>
    <definedName name="REG_DATE" localSheetId="0">Доходы!$H$4</definedName>
    <definedName name="REND_1" localSheetId="0">Доходы!$A$143</definedName>
    <definedName name="REND_1" localSheetId="2">'Источники '!$A$23</definedName>
    <definedName name="REND_1" localSheetId="1">Расходы!$A$352</definedName>
    <definedName name="S_520" localSheetId="2">'Источники '!$A$14</definedName>
    <definedName name="S_620" localSheetId="2">'Источники '!$A$16</definedName>
    <definedName name="S_700" localSheetId="2">'Источники '!$A$18</definedName>
    <definedName name="S_700A" localSheetId="2">'Источники '!$A$19</definedName>
    <definedName name="SIGN" localSheetId="0">Доходы!$A$23:$D$25</definedName>
    <definedName name="SIGN" localSheetId="2">'Источники '!$A$25:$D$26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F25" i="5" l="1"/>
  <c r="F24" i="5"/>
  <c r="F21" i="5"/>
  <c r="F20" i="5"/>
  <c r="F19" i="5"/>
  <c r="F18" i="5"/>
  <c r="F16" i="5"/>
  <c r="F14" i="5"/>
  <c r="E13" i="5"/>
  <c r="D13" i="5"/>
  <c r="D18" i="5"/>
  <c r="E32" i="5"/>
  <c r="E33" i="5" s="1"/>
  <c r="D32" i="5"/>
  <c r="D33" i="5" s="1"/>
  <c r="E30" i="5"/>
  <c r="D30" i="5"/>
  <c r="E28" i="5"/>
  <c r="E29" i="5" s="1"/>
  <c r="D28" i="5"/>
  <c r="D29" i="5" s="1"/>
  <c r="E26" i="5"/>
  <c r="E25" i="5" s="1"/>
  <c r="E24" i="5" s="1"/>
  <c r="D26" i="5"/>
  <c r="D25" i="5" s="1"/>
  <c r="D20" i="5"/>
  <c r="D17" i="5" s="1"/>
  <c r="E15" i="5" l="1"/>
  <c r="D15" i="5"/>
  <c r="D24" i="5"/>
  <c r="F13" i="5" l="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alcChain>
</file>

<file path=xl/sharedStrings.xml><?xml version="1.0" encoding="utf-8"?>
<sst xmlns="http://schemas.openxmlformats.org/spreadsheetml/2006/main" count="1906" uniqueCount="776">
  <si>
    <t>ОТЧЕТ ОБ ИСПОЛНЕНИИ БЮДЖЕТА</t>
  </si>
  <si>
    <t>КОДЫ</t>
  </si>
  <si>
    <t xml:space="preserve">  Форма по ОКУД</t>
  </si>
  <si>
    <t>0503117</t>
  </si>
  <si>
    <t xml:space="preserve">                   Дата</t>
  </si>
  <si>
    <t>на 01.02.2019 г.</t>
  </si>
  <si>
    <t>01.02.2019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</si>
  <si>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</si>
  <si>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</si>
  <si>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</si>
  <si>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</si>
  <si>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</si>
  <si>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</si>
  <si>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</si>
  <si>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Финансовое управление администрации городского округа "Вуктыл"</t>
  </si>
  <si>
    <t>МО ГО "Вуктыл"</t>
  </si>
  <si>
    <t>Единица измерения: руб.</t>
  </si>
  <si>
    <t>89793944</t>
  </si>
  <si>
    <t>992</t>
  </si>
  <si>
    <t>87712000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</si>
  <si>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</si>
  <si>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</si>
  <si>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</si>
  <si>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</si>
  <si>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</si>
  <si>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</si>
  <si>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</si>
  <si>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</si>
  <si>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</si>
  <si>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</si>
  <si>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</si>
  <si>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</si>
  <si>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</si>
  <si>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</si>
  <si>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</si>
  <si>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</si>
  <si>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</si>
  <si>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</si>
  <si>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</si>
  <si>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</si>
  <si>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</si>
  <si>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</si>
  <si>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</si>
  <si>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</si>
  <si>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</si>
  <si>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</si>
  <si>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182 10102010012100110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</si>
  <si>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</si>
  <si>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</si>
  <si>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</si>
  <si>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</si>
  <si>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</si>
  <si>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</si>
  <si>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</si>
  <si>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</si>
  <si>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</si>
  <si>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</si>
  <si>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</si>
  <si>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</si>
  <si>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</si>
  <si>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</si>
  <si>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</si>
  <si>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182 10102030012100110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</si>
  <si>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</si>
  <si>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182 10102030013000110</t>
  </si>
  <si>
    <t>НАЛОГИ НА ТОВАРЫ (РАБОТЫ, УСЛУГИ), РЕАЛИЗУЕМЫЕ НА ТЕРРИТОРИИ РОССИЙСКОЙ ФЕДЕРАЦИИ</t>
  </si>
  <si>
    <t>100 10300000000000000</t>
  </si>
  <si>
    <t>Акцизы по подакцизным товарам (продукции), производимым на территории Российской Федерации</t>
  </si>
  <si>
    <t>100 10302000010000110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</si>
  <si>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</si>
  <si>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</si>
  <si>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</si>
  <si>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</si>
  <si>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</si>
  <si>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</si>
  <si>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</si>
  <si>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</si>
  <si>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</si>
  <si>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</si>
  <si>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</si>
  <si>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</si>
  <si>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</si>
  <si>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</si>
  <si>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</si>
  <si>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</si>
  <si>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</si>
  <si>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</si>
  <si>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</si>
  <si>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</si>
  <si>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</si>
  <si>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</si>
  <si>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</si>
  <si>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</si>
  <si>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</si>
  <si>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</si>
  <si>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</si>
  <si>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</si>
  <si>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</si>
  <si>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</si>
  <si>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</si>
  <si>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</si>
  <si>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(пени по соответствующему платежу)</t>
  </si>
  <si>
    <t>182 10502010022100110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</si>
  <si>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</si>
  <si>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</si>
  <si>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</si>
  <si>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</si>
  <si>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городских округов</t>
  </si>
  <si>
    <t>182 10504010020000110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</si>
  <si>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</si>
  <si>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182 10504010021000110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</si>
  <si>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</si>
  <si>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</si>
  <si>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</si>
  <si>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</si>
  <si>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</si>
  <si>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</si>
  <si>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</si>
  <si>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182 10601020041000110</t>
  </si>
  <si>
    <t>Налог на имущество физических лиц, взимаемый по ставкам, применяемым к объектам налогообложения, расположенным в границах городских округов (пени по соответствующему платежу)</t>
  </si>
  <si>
    <t>182 10601020042100110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</si>
  <si>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</si>
  <si>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</si>
  <si>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</si>
  <si>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</si>
  <si>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городских округов</t>
  </si>
  <si>
    <t>182 10606032040000110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</si>
  <si>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</si>
  <si>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</si>
  <si>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городских округов</t>
  </si>
  <si>
    <t>182 10606042040000110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</si>
  <si>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</si>
  <si>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</si>
  <si>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</si>
  <si>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</si>
  <si>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</si>
  <si>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</si>
  <si>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</si>
  <si>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182 10803010011000110</t>
  </si>
  <si>
    <t>ДОХОДЫ ОТ ИСПОЛЬЗОВАНИЯ ИМУЩЕСТВА, НАХОДЯЩЕГОСЯ В ГОСУДАРСТВЕННОЙ И МУНИЦИПАЛЬНОЙ СОБСТВЕННОСТИ</t>
  </si>
  <si>
    <t>923 11100000000000000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</si>
  <si>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</si>
  <si>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923 11105000000000120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</si>
  <si>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</si>
  <si>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923 11105010000000120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</si>
  <si>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</si>
  <si>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923 11105012040000120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</si>
  <si>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</si>
  <si>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923 11105030000000120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</si>
  <si>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</si>
  <si>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923 11105034040000120</t>
  </si>
  <si>
    <t>Доходы от сдачи в аренду имущества, составляющего государственную (муниципальную) казну (за исключением земельных участков)</t>
  </si>
  <si>
    <t>923 11105070000000120</t>
  </si>
  <si>
    <t>Доходы от сдачи в аренду имущества, составляющего казну городских округов (за исключением земельных участков)</t>
  </si>
  <si>
    <t>923 11105074040000120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</si>
  <si>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</si>
  <si>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923 11109000000000120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</si>
  <si>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</si>
  <si>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923 11109040000000120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</si>
  <si>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</si>
  <si>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923 11109044040000120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</si>
  <si>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</si>
  <si>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</si>
  <si>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</si>
  <si>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</si>
  <si>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</si>
  <si>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</si>
  <si>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</si>
  <si>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</si>
  <si>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</si>
  <si>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</si>
  <si>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</si>
  <si>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</si>
  <si>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</si>
  <si>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</si>
  <si>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</si>
  <si>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</si>
  <si>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ДОХОДЫ ОТ ОКАЗАНИЯ ПЛАТНЫХ УСЛУГ И КОМПЕНСАЦИИ ЗАТРАТ ГОСУДАРСТВА</t>
  </si>
  <si>
    <t>923 11300000000000000</t>
  </si>
  <si>
    <t>Доходы от компенсации затрат государства</t>
  </si>
  <si>
    <t>923 11302000000000130</t>
  </si>
  <si>
    <t>Прочие доходы от компенсации затрат государства</t>
  </si>
  <si>
    <t>923 11302990000000130</t>
  </si>
  <si>
    <t>Прочие доходы от компенсации затрат бюджетов городских округов</t>
  </si>
  <si>
    <t>923 11302994040000130</t>
  </si>
  <si>
    <t>АДМИНИСТРАТИВНЫЕ ПЛАТЕЖИ И СБОРЫ</t>
  </si>
  <si>
    <t>923 11500000000000000</t>
  </si>
  <si>
    <t>Платежи, взимаемые государственными и муниципальными органами (организациями) за выполнение определенных функций</t>
  </si>
  <si>
    <t>923 11502000000000140</t>
  </si>
  <si>
    <t>Платежи, взимаемые органами местного самоуправления (организациями) городских округов за выполнение определенных функций</t>
  </si>
  <si>
    <t>923 11502040040000140</t>
  </si>
  <si>
    <t>ШТРАФЫ, САНКЦИИ, ВОЗМЕЩЕНИЕ УЩЕРБА</t>
  </si>
  <si>
    <t>000 11600000000000000</t>
  </si>
  <si>
    <t>Денежные взыскания (штрафы) за нарушение законодательства о налогах и сборах</t>
  </si>
  <si>
    <t>182 11603000000000140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</si>
  <si>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</si>
  <si>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182 11603010010000140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</si>
  <si>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128,129, 129.1, 129.4, 132, 133, 134, 135, 135.1, 135.2 Налогового кодекса Российской Федерации</t>
  </si>
  <si>
    <t>182 11603010016000140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</si>
  <si>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</si>
  <si>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182 11603030010000140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</si>
  <si>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</si>
  <si>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182 11603030016000140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</si>
  <si>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</si>
  <si>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048 11625000000000140</t>
  </si>
  <si>
    <t>Денежные взыскания (штрафы) за нарушение законодательства Российской Федерации об особо охраняемых природных территориях</t>
  </si>
  <si>
    <t>048 11625020010000140</t>
  </si>
  <si>
    <t>Денежные взыскания (штрафы) за нарушение законодательства Российской Федерации об особо охраняемых природных территориях (федеральные государственные органы, Банк России, органы управления государственными внебюджетными фондами Российской Федерации)</t>
  </si>
  <si>
    <t>048 11625020016000140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</si>
  <si>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</si>
  <si>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188 11628000010000140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</si>
  <si>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</si>
  <si>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188 11628000016000140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</si>
  <si>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</si>
  <si>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923 11637000000000140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</si>
  <si>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</si>
  <si>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923 11637030040000140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</si>
  <si>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</si>
  <si>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188 11643000010000140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</si>
  <si>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</si>
  <si>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188 11643000016000140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</si>
  <si>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</si>
  <si>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</si>
  <si>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городских округов</t>
  </si>
  <si>
    <t>000 11690040040000140</t>
  </si>
  <si>
    <t>875 11690040040000140</t>
  </si>
  <si>
    <t>Прочие поступления от денежных взысканий (штрафов) и иных сумм в возмещение ущерба, зачисляемые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</si>
  <si>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188 11690040046000140</t>
  </si>
  <si>
    <t>Прочие поступления от денежных взысканий (штрафов) и иных сумм в возмещение ущерба, зачисляемые в бюджеты городских округов (федеральные казенные учреждения)</t>
  </si>
  <si>
    <t>177 11690040047000140</t>
  </si>
  <si>
    <t>ПРОЧИЕ НЕНАЛОГОВЫЕ ДОХОДЫ</t>
  </si>
  <si>
    <t>000 11700000000000000</t>
  </si>
  <si>
    <t>Невыясненные поступления</t>
  </si>
  <si>
    <t>000 11701000000000180</t>
  </si>
  <si>
    <t>Невыясненные поступления, зачисляемые в бюджеты городских округов</t>
  </si>
  <si>
    <t>000 11701040040000180</t>
  </si>
  <si>
    <t>923 11701040040000180</t>
  </si>
  <si>
    <t>Прочие неналоговые доходы</t>
  </si>
  <si>
    <t>923 11705000000000180</t>
  </si>
  <si>
    <t>Прочие неналоговые доходы бюджетов городских округов</t>
  </si>
  <si>
    <t>923 11705040040000180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</si>
  <si>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</si>
  <si>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</si>
  <si>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</si>
  <si>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</si>
  <si>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</si>
  <si>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992 20210000000000150</t>
  </si>
  <si>
    <t>Дотации на выравнивание бюджетной обеспеченности</t>
  </si>
  <si>
    <t>992 20215001000000150</t>
  </si>
  <si>
    <t>Дотации бюджетам городских округов на выравнивание бюджетной обеспеченности</t>
  </si>
  <si>
    <t>992 20215001040000150</t>
  </si>
  <si>
    <t>Дотации бюджетам на поддержку мер по обеспечению сбалансированности бюджетов</t>
  </si>
  <si>
    <t>992 20215002000000150</t>
  </si>
  <si>
    <t>Дотации бюджетам городских округов на поддержку мер по обеспечению сбалансированности бюджетов</t>
  </si>
  <si>
    <t>992 20215002040000150</t>
  </si>
  <si>
    <t>Субвенции бюджетам бюджетной системы Российской Федерации</t>
  </si>
  <si>
    <t>000 20230000000000150</t>
  </si>
  <si>
    <t>Прочие субвенции</t>
  </si>
  <si>
    <t>975 20239999000000150</t>
  </si>
  <si>
    <t>Прочие субвенции бюджетам городских округов</t>
  </si>
  <si>
    <t>975 20239999040000150</t>
  </si>
  <si>
    <t>ПРОЧИЕ БЕЗВОЗМЕЗДНЫЕ ПОСТУПЛЕНИЯ</t>
  </si>
  <si>
    <t>975 20700000000000000</t>
  </si>
  <si>
    <t>Прочие безвозмездные поступления в бюджеты городских округов</t>
  </si>
  <si>
    <t>975 20704000040000150</t>
  </si>
  <si>
    <t>975 20704050040000150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</si>
  <si>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</si>
  <si>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</si>
  <si>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городских округов</t>
  </si>
  <si>
    <t>000 21900000040000150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</si>
  <si>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</si>
  <si>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000 21960010040000150</t>
  </si>
  <si>
    <t>923 21960010040000150</t>
  </si>
  <si>
    <t>992 21960010040000150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</si>
  <si>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</si>
  <si>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</si>
  <si>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</si>
  <si>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</si>
  <si>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</si>
  <si>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</si>
  <si>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</si>
  <si>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</si>
  <si>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</si>
  <si>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</si>
  <si>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</si>
  <si>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</si>
  <si>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</si>
  <si>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</si>
  <si>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</si>
  <si>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</si>
  <si>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</si>
  <si>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</si>
  <si>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</si>
  <si>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</si>
  <si>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</si>
  <si>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</si>
  <si>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</si>
  <si>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</si>
  <si>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</si>
  <si>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</si>
  <si>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</si>
  <si>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</si>
  <si>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</si>
  <si>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</si>
  <si>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услуг в сфере информационно-коммуникационных технологий</t>
  </si>
  <si>
    <t xml:space="preserve">000 0100 0000000000 242 </t>
  </si>
  <si>
    <t>Прочая закупка товаров, работ и услуг</t>
  </si>
  <si>
    <t xml:space="preserve">000 0100 0000000000 244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</si>
  <si>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</si>
  <si>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</si>
  <si>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</si>
  <si>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</si>
  <si>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</si>
  <si>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</si>
  <si>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</si>
  <si>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</si>
  <si>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</si>
  <si>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</si>
  <si>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</si>
  <si>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</si>
  <si>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</si>
  <si>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</si>
  <si>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</si>
  <si>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</si>
  <si>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</si>
  <si>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</si>
  <si>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</si>
  <si>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</si>
  <si>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000 0103 0000000000 122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</si>
  <si>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</si>
  <si>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</si>
  <si>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</si>
  <si>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</si>
  <si>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</si>
  <si>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000 0104 0000000000 000 </t>
  </si>
  <si>
    <t xml:space="preserve">000 0104 0000000000 100 </t>
  </si>
  <si>
    <t xml:space="preserve">000 0104 0000000000 110 </t>
  </si>
  <si>
    <t xml:space="preserve">000 0104 0000000000 111 </t>
  </si>
  <si>
    <t xml:space="preserve">000 0104 0000000000 112 </t>
  </si>
  <si>
    <t xml:space="preserve">000 0104 0000000000 119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</si>
  <si>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</si>
  <si>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</si>
  <si>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</si>
  <si>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</si>
  <si>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</si>
  <si>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</si>
  <si>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</si>
  <si>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</si>
  <si>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000 0104 0000000000 800 </t>
  </si>
  <si>
    <t xml:space="preserve">000 0104 0000000000 830 </t>
  </si>
  <si>
    <t xml:space="preserve">000 0104 0000000000 831 </t>
  </si>
  <si>
    <t xml:space="preserve">000 0104 0000000000 850 </t>
  </si>
  <si>
    <t xml:space="preserve">000 0104 0000000000 851 </t>
  </si>
  <si>
    <t xml:space="preserve">000 0104 0000000000 852 </t>
  </si>
  <si>
    <t xml:space="preserve">000 0104 0000000000 853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</si>
  <si>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</si>
  <si>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</si>
  <si>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</si>
  <si>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</si>
  <si>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</si>
  <si>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</si>
  <si>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</si>
  <si>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</si>
  <si>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</si>
  <si>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</si>
  <si>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</si>
  <si>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000 0106 0000000000 800 </t>
  </si>
  <si>
    <t xml:space="preserve">000 0106 0000000000 850 </t>
  </si>
  <si>
    <t xml:space="preserve">000 0106 0000000000 851 </t>
  </si>
  <si>
    <t xml:space="preserve">000 0106 0000000000 852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</si>
  <si>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</si>
  <si>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</si>
  <si>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</si>
  <si>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</si>
  <si>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</si>
  <si>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</si>
  <si>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000 0113 0000000000 200 </t>
  </si>
  <si>
    <t xml:space="preserve">000 0113 0000000000 240 </t>
  </si>
  <si>
    <t xml:space="preserve">000 0113 0000000000 244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</si>
  <si>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</si>
  <si>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</si>
  <si>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</si>
  <si>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</si>
  <si>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000 0300 0000000000 122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</si>
  <si>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</si>
  <si>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000 0300 0000000000 123 </t>
  </si>
  <si>
    <t xml:space="preserve">000 0300 0000000000 200 </t>
  </si>
  <si>
    <t xml:space="preserve">000 0300 0000000000 240 </t>
  </si>
  <si>
    <t xml:space="preserve">000 0300 0000000000 242 </t>
  </si>
  <si>
    <t xml:space="preserve">000 0300 0000000000 244 </t>
  </si>
  <si>
    <t>Защита населения и территории от чрезвычайных ситуаций природного и техногенного характера, гражданская оборона</t>
  </si>
  <si>
    <t xml:space="preserve">000 0309 0000000000 000 </t>
  </si>
  <si>
    <t xml:space="preserve">000 0309 0000000000 100 </t>
  </si>
  <si>
    <t xml:space="preserve">000 0309 0000000000 120 </t>
  </si>
  <si>
    <t xml:space="preserve">000 0309 0000000000 122 </t>
  </si>
  <si>
    <t xml:space="preserve">000 0309 0000000000 123 </t>
  </si>
  <si>
    <t xml:space="preserve">000 0309 0000000000 200 </t>
  </si>
  <si>
    <t xml:space="preserve">000 0309 0000000000 240 </t>
  </si>
  <si>
    <t xml:space="preserve">000 0309 0000000000 242 </t>
  </si>
  <si>
    <t xml:space="preserve">000 0309 0000000000 244 </t>
  </si>
  <si>
    <t>Другие вопросы в области национальной безопасности и правоохранительной деятельности</t>
  </si>
  <si>
    <t xml:space="preserve">000 0314 0000000000 000 </t>
  </si>
  <si>
    <t xml:space="preserve">000 0314 0000000000 100 </t>
  </si>
  <si>
    <t xml:space="preserve">000 0314 0000000000 120 </t>
  </si>
  <si>
    <t xml:space="preserve">000 0314 0000000000 123 </t>
  </si>
  <si>
    <t>НАЦИОНАЛЬНАЯ ЭКОНОМИКА</t>
  </si>
  <si>
    <t xml:space="preserve">000 0400 0000000000 000 </t>
  </si>
  <si>
    <t xml:space="preserve">000 0400 0000000000 200 </t>
  </si>
  <si>
    <t xml:space="preserve">000 0400 0000000000 240 </t>
  </si>
  <si>
    <t xml:space="preserve">000 0400 0000000000 244 </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</si>
  <si>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</si>
  <si>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 xml:space="preserve">000 0400 0000000000 245 </t>
  </si>
  <si>
    <t>Предоставление субсидий бюджетным, автономным учреждениям и иным некоммерческим организациям</t>
  </si>
  <si>
    <t xml:space="preserve">000 0400 0000000000 600 </t>
  </si>
  <si>
    <t>Субсидии бюджетным учреждениям</t>
  </si>
  <si>
    <t xml:space="preserve">000 0400 0000000000 610 </t>
  </si>
  <si>
    <t>Субсидии бюджетным учреждениям на иные цели</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</si>
  <si>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</si>
  <si>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</si>
  <si>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</si>
  <si>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</si>
  <si>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</si>
  <si>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</si>
  <si>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</si>
  <si>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000 0400 0000000000 812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</si>
  <si>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</si>
  <si>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000 0400 0000000000 813 </t>
  </si>
  <si>
    <t>Сельское хозяйство и рыболовство</t>
  </si>
  <si>
    <t xml:space="preserve">000 0405 0000000000 000 </t>
  </si>
  <si>
    <t xml:space="preserve">000 0405 0000000000 800 </t>
  </si>
  <si>
    <t xml:space="preserve">000 0405 0000000000 810 </t>
  </si>
  <si>
    <t xml:space="preserve">000 0405 0000000000 812 </t>
  </si>
  <si>
    <t xml:space="preserve">000 0405 0000000000 813 </t>
  </si>
  <si>
    <t>Лесное хозяйство</t>
  </si>
  <si>
    <t xml:space="preserve">000 0407 0000000000 000 </t>
  </si>
  <si>
    <t xml:space="preserve">000 0407 0000000000 200 </t>
  </si>
  <si>
    <t xml:space="preserve">000 0407 0000000000 240 </t>
  </si>
  <si>
    <t xml:space="preserve">000 0407 0000000000 244 </t>
  </si>
  <si>
    <t>Транспорт</t>
  </si>
  <si>
    <t xml:space="preserve">000 0408 0000000000 000 </t>
  </si>
  <si>
    <t xml:space="preserve">000 0408 0000000000 200 </t>
  </si>
  <si>
    <t xml:space="preserve">000 0408 0000000000 240 </t>
  </si>
  <si>
    <t xml:space="preserve">000 0408 0000000000 244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</si>
  <si>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</si>
  <si>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</si>
  <si>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</si>
  <si>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</si>
  <si>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</si>
  <si>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Другие вопросы в области национальной экономики</t>
  </si>
  <si>
    <t xml:space="preserve">000 0412 0000000000 000 </t>
  </si>
  <si>
    <t xml:space="preserve">000 0412 0000000000 200 </t>
  </si>
  <si>
    <t xml:space="preserve">000 0412 0000000000 240 </t>
  </si>
  <si>
    <t xml:space="preserve">000 0412 0000000000 245 </t>
  </si>
  <si>
    <t xml:space="preserve">000 0412 0000000000 600 </t>
  </si>
  <si>
    <t xml:space="preserve">000 0412 0000000000 610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</si>
  <si>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</si>
  <si>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</si>
  <si>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</si>
  <si>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</si>
  <si>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</si>
  <si>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</si>
  <si>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</si>
  <si>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</si>
  <si>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000 0500 0000000000 244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</si>
  <si>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</si>
  <si>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</si>
  <si>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</si>
  <si>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</si>
  <si>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</si>
  <si>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</si>
  <si>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</si>
  <si>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</si>
  <si>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</si>
  <si>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000 0500 0000000000 611 </t>
  </si>
  <si>
    <t xml:space="preserve">000 0500 0000000000 612 </t>
  </si>
  <si>
    <t>Жилищное хозяйство</t>
  </si>
  <si>
    <t xml:space="preserve">000 0501 0000000000 000 </t>
  </si>
  <si>
    <t xml:space="preserve">000 0501 0000000000 200 </t>
  </si>
  <si>
    <t xml:space="preserve">000 0501 0000000000 240 </t>
  </si>
  <si>
    <t xml:space="preserve">000 0501 0000000000 244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</si>
  <si>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</si>
  <si>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</si>
  <si>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</si>
  <si>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</si>
  <si>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</si>
  <si>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</si>
  <si>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</si>
  <si>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</si>
  <si>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Благоустройство</t>
  </si>
  <si>
    <t xml:space="preserve">000 0503 0000000000 000 </t>
  </si>
  <si>
    <t xml:space="preserve">000 0503 0000000000 200 </t>
  </si>
  <si>
    <t xml:space="preserve">000 0503 0000000000 240 </t>
  </si>
  <si>
    <t xml:space="preserve">000 0503 0000000000 244 </t>
  </si>
  <si>
    <t>Другие вопросы в области жилищно-коммунального хозяйства</t>
  </si>
  <si>
    <t xml:space="preserve">000 0505 0000000000 000 </t>
  </si>
  <si>
    <t xml:space="preserve">000 0505 0000000000 600 </t>
  </si>
  <si>
    <t xml:space="preserve">000 0505 0000000000 610 </t>
  </si>
  <si>
    <t xml:space="preserve">000 0505 0000000000 611 </t>
  </si>
  <si>
    <t xml:space="preserve">000 0505 0000000000 612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</si>
  <si>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</si>
  <si>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</si>
  <si>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</si>
  <si>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</si>
  <si>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</si>
  <si>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</si>
  <si>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000 0700 0000000000 123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</si>
  <si>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</si>
  <si>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</si>
  <si>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</si>
  <si>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</si>
  <si>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</si>
  <si>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000 0700 0000000000 600 </t>
  </si>
  <si>
    <t xml:space="preserve">000 0700 0000000000 610 </t>
  </si>
  <si>
    <t xml:space="preserve">000 0700 0000000000 611 </t>
  </si>
  <si>
    <t xml:space="preserve">000 0700 0000000000 612 </t>
  </si>
  <si>
    <t>Субсидии некоммерческим организациям (за исключением государственных (муниципальных) учреждений)</t>
  </si>
  <si>
    <t xml:space="preserve">000 0700 0000000000 630 </t>
  </si>
  <si>
    <t>Субсидии (гранты в форме субсидий), подлежащие казначейскому сопровождению</t>
  </si>
  <si>
    <t xml:space="preserve">000 0700 0000000000 632 </t>
  </si>
  <si>
    <t xml:space="preserve">000 0700 0000000000 800 </t>
  </si>
  <si>
    <t xml:space="preserve">000 0700 0000000000 850 </t>
  </si>
  <si>
    <t xml:space="preserve">000 0700 0000000000 852 </t>
  </si>
  <si>
    <t>Дошкольное образование</t>
  </si>
  <si>
    <t xml:space="preserve">000 0701 0000000000 000 </t>
  </si>
  <si>
    <t xml:space="preserve">000 0701 0000000000 600 </t>
  </si>
  <si>
    <t xml:space="preserve">000 0701 0000000000 610 </t>
  </si>
  <si>
    <t xml:space="preserve">000 0701 0000000000 611 </t>
  </si>
  <si>
    <t xml:space="preserve">000 0701 0000000000 612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</si>
  <si>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</si>
  <si>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</si>
  <si>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</si>
  <si>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</si>
  <si>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</si>
  <si>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</si>
  <si>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</si>
  <si>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</si>
  <si>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</si>
  <si>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</si>
  <si>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</si>
  <si>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</si>
  <si>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Молодежная политика</t>
  </si>
  <si>
    <t xml:space="preserve">000 0707 0000000000 000 </t>
  </si>
  <si>
    <t xml:space="preserve">000 0707 0000000000 200 </t>
  </si>
  <si>
    <t xml:space="preserve">000 0707 0000000000 240 </t>
  </si>
  <si>
    <t xml:space="preserve">000 0707 0000000000 244 </t>
  </si>
  <si>
    <t xml:space="preserve">000 0707 0000000000 600 </t>
  </si>
  <si>
    <t xml:space="preserve">000 0707 0000000000 610 </t>
  </si>
  <si>
    <t xml:space="preserve">000 0707 0000000000 612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</si>
  <si>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</si>
  <si>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</si>
  <si>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</si>
  <si>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</si>
  <si>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</si>
  <si>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</si>
  <si>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000 0709 0000000000 123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</si>
  <si>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</si>
  <si>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</si>
  <si>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</si>
  <si>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</si>
  <si>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</si>
  <si>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000 0709 0000000000 600 </t>
  </si>
  <si>
    <t xml:space="preserve">000 0709 0000000000 630 </t>
  </si>
  <si>
    <t xml:space="preserve">000 0709 0000000000 632 </t>
  </si>
  <si>
    <t xml:space="preserve">000 0709 0000000000 800 </t>
  </si>
  <si>
    <t xml:space="preserve">000 0709 0000000000 850 </t>
  </si>
  <si>
    <t xml:space="preserve">000 0709 0000000000 852 </t>
  </si>
  <si>
    <t>КУЛЬТУРА, КИНЕМАТОГРАФИЯ</t>
  </si>
  <si>
    <t xml:space="preserve">000 0800 0000000000 000 </t>
  </si>
  <si>
    <t xml:space="preserve">000 0800 0000000000 100 </t>
  </si>
  <si>
    <t xml:space="preserve">000 0800 0000000000 120 </t>
  </si>
  <si>
    <t xml:space="preserve">000 0800 0000000000 123 </t>
  </si>
  <si>
    <t xml:space="preserve">000 0800 0000000000 200 </t>
  </si>
  <si>
    <t xml:space="preserve">000 0800 0000000000 240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</si>
  <si>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</si>
  <si>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</si>
  <si>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</si>
  <si>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</si>
  <si>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</si>
  <si>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</si>
  <si>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</si>
  <si>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</si>
  <si>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 xml:space="preserve">000 0800 0000000000 630 </t>
  </si>
  <si>
    <t xml:space="preserve">000 0800 0000000000 632 </t>
  </si>
  <si>
    <t>Культура</t>
  </si>
  <si>
    <t xml:space="preserve">000 0801 0000000000 000 </t>
  </si>
  <si>
    <t xml:space="preserve">000 0801 0000000000 200 </t>
  </si>
  <si>
    <t xml:space="preserve">000 0801 0000000000 240 </t>
  </si>
  <si>
    <t xml:space="preserve">000 0801 0000000000 244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</si>
  <si>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</si>
  <si>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</si>
  <si>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</si>
  <si>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</si>
  <si>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</si>
  <si>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</si>
  <si>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</si>
  <si>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 xml:space="preserve">000 0801 0000000000 630 </t>
  </si>
  <si>
    <t xml:space="preserve">000 0801 0000000000 632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</si>
  <si>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</si>
  <si>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</si>
  <si>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</si>
  <si>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</si>
  <si>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000 0804 0000000000 123 </t>
  </si>
  <si>
    <t>СОЦИАЛЬНАЯ ПОЛИТИКА</t>
  </si>
  <si>
    <t xml:space="preserve">000 1000 0000000000 000 </t>
  </si>
  <si>
    <t xml:space="preserve">000 1000 0000000000 100 </t>
  </si>
  <si>
    <t xml:space="preserve">000 1000 0000000000 120 </t>
  </si>
  <si>
    <t xml:space="preserve">000 1000 0000000000 123 </t>
  </si>
  <si>
    <t xml:space="preserve">000 1000 0000000000 200 </t>
  </si>
  <si>
    <t xml:space="preserve">000 1000 0000000000 240 </t>
  </si>
  <si>
    <t xml:space="preserve">000 1000 0000000000 244 </t>
  </si>
  <si>
    <t>Социальное обеспечение и иные выплаты населению</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</si>
  <si>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</si>
  <si>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</si>
  <si>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</si>
  <si>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</si>
  <si>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</si>
  <si>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Социальные выплаты гражданам, кроме публичных нормативных социальных выплат</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</si>
  <si>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</si>
  <si>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</si>
  <si>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</si>
  <si>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</si>
  <si>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</si>
  <si>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Иные выплаты населению</t>
  </si>
  <si>
    <t xml:space="preserve">000 1000 0000000000 360 </t>
  </si>
  <si>
    <t xml:space="preserve">000 1000 0000000000 400 </t>
  </si>
  <si>
    <t xml:space="preserve">000 1000 0000000000 410 </t>
  </si>
  <si>
    <t>Бюджетные инвестиции на приобретение объектов недвижимого имущества в государственную (муниципальную) собственность</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</si>
  <si>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</si>
  <si>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</si>
  <si>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</si>
  <si>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</si>
  <si>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</si>
  <si>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</si>
  <si>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</si>
  <si>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</si>
  <si>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</si>
  <si>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</si>
  <si>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</si>
  <si>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</si>
  <si>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</si>
  <si>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</si>
  <si>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</si>
  <si>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</si>
  <si>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</si>
  <si>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000 1004 0000000000 400 </t>
  </si>
  <si>
    <t xml:space="preserve">000 1004 0000000000 410 </t>
  </si>
  <si>
    <t xml:space="preserve">000 1004 0000000000 412 </t>
  </si>
  <si>
    <t xml:space="preserve">000 1004 0000000000 600 </t>
  </si>
  <si>
    <t xml:space="preserve">000 1004 0000000000 610 </t>
  </si>
  <si>
    <t xml:space="preserve">000 1004 0000000000 612 </t>
  </si>
  <si>
    <t>Другие вопросы в области социальной политики</t>
  </si>
  <si>
    <t xml:space="preserve">000 1006 0000000000 000 </t>
  </si>
  <si>
    <t xml:space="preserve">000 1006 0000000000 100 </t>
  </si>
  <si>
    <t xml:space="preserve">000 1006 0000000000 120 </t>
  </si>
  <si>
    <t xml:space="preserve">000 1006 0000000000 123 </t>
  </si>
  <si>
    <t xml:space="preserve">000 1006 0000000000 200 </t>
  </si>
  <si>
    <t xml:space="preserve">000 1006 0000000000 240 </t>
  </si>
  <si>
    <t xml:space="preserve">000 1006 0000000000 244 </t>
  </si>
  <si>
    <t xml:space="preserve">000 1006 0000000000 300 </t>
  </si>
  <si>
    <t xml:space="preserve">000 1006 0000000000 320 </t>
  </si>
  <si>
    <t xml:space="preserve">000 1006 0000000000 321 </t>
  </si>
  <si>
    <t xml:space="preserve">000 1006 0000000000 360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</si>
  <si>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</si>
  <si>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</si>
  <si>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</si>
  <si>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</si>
  <si>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</si>
  <si>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000 1100 0000000000 100 </t>
  </si>
  <si>
    <t xml:space="preserve">000 1100 0000000000 120 </t>
  </si>
  <si>
    <t xml:space="preserve">000 1100 0000000000 122 </t>
  </si>
  <si>
    <t xml:space="preserve">000 1100 0000000000 123 </t>
  </si>
  <si>
    <t xml:space="preserve">000 1100 0000000000 200 </t>
  </si>
  <si>
    <t xml:space="preserve">000 1100 0000000000 240 </t>
  </si>
  <si>
    <t xml:space="preserve">000 1100 0000000000 244 </t>
  </si>
  <si>
    <t xml:space="preserve">000 1100 0000000000 600 </t>
  </si>
  <si>
    <t xml:space="preserve">000 1100 0000000000 630 </t>
  </si>
  <si>
    <t xml:space="preserve">000 1100 0000000000 632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</si>
  <si>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</si>
  <si>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</si>
  <si>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</si>
  <si>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</si>
  <si>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</si>
  <si>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</si>
  <si>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000 1102 0000000000 630 </t>
  </si>
  <si>
    <t xml:space="preserve">000 1102 0000000000 632 </t>
  </si>
  <si>
    <t>Другие вопросы в области физической культуры и спорта</t>
  </si>
  <si>
    <t xml:space="preserve">000 1105 0000000000 000 </t>
  </si>
  <si>
    <t xml:space="preserve">000 1105 0000000000 100 </t>
  </si>
  <si>
    <t xml:space="preserve">000 1105 0000000000 120 </t>
  </si>
  <si>
    <t xml:space="preserve">000 1105 0000000000 122 </t>
  </si>
  <si>
    <t xml:space="preserve">000 1105 0000000000 123 </t>
  </si>
  <si>
    <t>ОБСЛУЖИВАНИЕ ГОСУДАРСТВЕННОГО И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</si>
  <si>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</si>
  <si>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</si>
  <si>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</si>
  <si>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</si>
  <si>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</si>
  <si>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внутреннего и муниципального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</si>
  <si>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</si>
  <si>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</si>
  <si>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</si>
  <si>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</si>
  <si>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</si>
  <si>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</si>
  <si>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</si>
  <si>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</si>
  <si>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</si>
  <si>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</si>
  <si>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</si>
  <si>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</si>
  <si>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</si>
  <si>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</si>
  <si>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</si>
  <si>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</si>
  <si>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700</t>
  </si>
  <si>
    <t>увеличение остатков средств, всего</t>
  </si>
  <si>
    <t>710</t>
  </si>
  <si>
    <t>уменьшение остатков средств, всего</t>
  </si>
  <si>
    <t>720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</si>
  <si>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</si>
  <si>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</si>
  <si>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</si>
  <si>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</si>
  <si>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</si>
  <si>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</si>
  <si>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</si>
  <si>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</si>
  <si>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</si>
  <si>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</si>
  <si>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</si>
  <si>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</si>
  <si>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C:\форма 117\117Y01.txt</t>
  </si>
  <si>
    <t>Доходы/EXPORT_SRC_CODE</t>
  </si>
  <si>
    <t>007007</t>
  </si>
  <si>
    <t>Доходы/PERIOD</t>
  </si>
  <si>
    <t>Периодичность: месячная</t>
  </si>
  <si>
    <t>х</t>
  </si>
  <si>
    <t xml:space="preserve">     в том числе:</t>
  </si>
  <si>
    <t xml:space="preserve">  Кредиты кредитных организаций в валюте Российской Федерации</t>
  </si>
  <si>
    <t xml:space="preserve"> 992 0102000000 0000 000</t>
  </si>
  <si>
    <t xml:space="preserve">  Получение кредитов от кредитных организаций в валюте Российской Федерации</t>
  </si>
  <si>
    <t xml:space="preserve"> 992 0102000000 0000 700</t>
  </si>
  <si>
    <t xml:space="preserve">  Получение кредитов от кредитных организаций бюджетами городских округов в валюте Российской Федерации</t>
  </si>
  <si>
    <t xml:space="preserve"> 992 0102000004 0000 710</t>
  </si>
  <si>
    <t xml:space="preserve">  Погашение кредитов, предоставленных кредитными организациями в валюте Российской Федерации</t>
  </si>
  <si>
    <t xml:space="preserve"> 992 0102000000 0000 800</t>
  </si>
  <si>
    <t xml:space="preserve">  Погашение бюджетами городских округов кредитов от кредитных организаций в валюте Российской Федерации</t>
  </si>
  <si>
    <t xml:space="preserve"> 992 0102000004 0000 810</t>
  </si>
  <si>
    <t xml:space="preserve"> - </t>
  </si>
  <si>
    <t>изменение остатков средств</t>
  </si>
  <si>
    <t xml:space="preserve"> 992 0105000000 0000 000</t>
  </si>
  <si>
    <t xml:space="preserve">  Изменение остатков средств на счетах по учету средств бюджетов</t>
  </si>
  <si>
    <t xml:space="preserve"> 992 0105000000 0000 500</t>
  </si>
  <si>
    <t xml:space="preserve">  Увеличение прочих остатков средств бюджетов</t>
  </si>
  <si>
    <t xml:space="preserve"> 992 0105020000 0000 500</t>
  </si>
  <si>
    <t xml:space="preserve">  Увеличение прочих остатков денежных средств бюджетов</t>
  </si>
  <si>
    <t xml:space="preserve"> 992 0105020100 0000 510</t>
  </si>
  <si>
    <t xml:space="preserve">  Увеличение прочих остатков денежных средств  бюджетов городских округов</t>
  </si>
  <si>
    <t xml:space="preserve"> 992 0105020104 0000 510</t>
  </si>
  <si>
    <t xml:space="preserve"> 992 0105000000 0000 600</t>
  </si>
  <si>
    <t xml:space="preserve">  Уменьшение прочих остатков средств бюджетов</t>
  </si>
  <si>
    <t xml:space="preserve"> 992 0105020000 0000 600</t>
  </si>
  <si>
    <t xml:space="preserve">  Уменьшение прочих остатков денежных средств бюджетов</t>
  </si>
  <si>
    <t xml:space="preserve"> 992 0105020100 0000 610</t>
  </si>
  <si>
    <t xml:space="preserve">  Уменьшение прочих остатков денежных средств бюджетов городских округов</t>
  </si>
  <si>
    <t xml:space="preserve"> 992 0105020104 0000 610</t>
  </si>
  <si>
    <t>И.о. руководителя</t>
  </si>
  <si>
    <t>Е.С. Станислав</t>
  </si>
  <si>
    <t>(подпись)</t>
  </si>
  <si>
    <t>(расшифровка подписи)</t>
  </si>
  <si>
    <t>И.о. руководителя финансово-экономической</t>
  </si>
  <si>
    <t>службы</t>
  </si>
  <si>
    <t>Е.Н. Фролкина</t>
  </si>
  <si>
    <t>Главный бухгалтер</t>
  </si>
  <si>
    <t>С.К. Новинькова</t>
  </si>
  <si>
    <r>
      <t xml:space="preserve">" 22  </t>
    </r>
    <r>
      <rPr>
        <u/>
        <sz val="10"/>
        <rFont val="Arial Cyr"/>
        <charset val="204"/>
      </rPr>
      <t>"</t>
    </r>
    <r>
      <rPr>
        <u/>
        <sz val="10"/>
        <rFont val="Arial"/>
        <family val="2"/>
        <charset val="204"/>
      </rPr>
      <t xml:space="preserve"> февраля 20</t>
    </r>
    <r>
      <rPr>
        <u/>
        <sz val="10"/>
        <rFont val="Arial Cyr"/>
        <charset val="204"/>
      </rPr>
      <t>19</t>
    </r>
    <r>
      <rPr>
        <u/>
        <sz val="10"/>
        <rFont val="Arial"/>
        <family val="2"/>
        <charset val="204"/>
      </rPr>
      <t>г.</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</si>
</sst>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5" x14ac:knownFonts="1">
    <font>
      <sz val="10"/>
      <name val="Arial"/>
    </font>
    <font>
      <b/>
      <sz val="11"/>
      <name val="Arial Cyr"/>
    </font>
    <font>
      <sz val="8"/>
      <name val="Arial Cyr"/>
    </font>
    <font>
      <sz val="10"/>
      <name val="Arial Cyr"/>
    </font>
    <font>
      <b/>
      <sz val="8"/>
      <name val="Arial Cyr"/>
    </font>
    <font>
      <sz val="8"/>
      <name val="Arial Cyr"/>
      <family val="2"/>
      <charset val="204"/>
    </font>
    <font>
      <sz val="8"/>
      <color rgb="FF000000"/>
      <name val="Arial"/>
      <family val="2"/>
      <charset val="204"/>
    </font>
    <font>
      <b/>
      <sz val="8"/>
      <color rgb="FF000000"/>
      <name val="Arial"/>
      <family val="2"/>
      <charset val="204"/>
    </font>
    <font>
      <b/>
      <sz val="8"/>
      <name val="Arial Cyr"/>
      <charset val="204"/>
    </font>
    <font>
      <sz val="10"/>
      <color rgb="FF000000"/>
      <name val="Arial"/>
      <family val="2"/>
      <charset val="204"/>
    </font>
    <font>
      <b/>
      <sz val="10"/>
      <color rgb="FF000000"/>
      <name val="Arial"/>
      <family val="2"/>
      <charset val="204"/>
    </font>
    <font>
      <sz val="8"/>
      <name val="Arial Cyr"/>
      <charset val="204"/>
    </font>
    <font>
      <sz val="10"/>
      <name val="Arial"/>
      <family val="2"/>
      <charset val="204"/>
    </font>
    <font>
      <u/>
      <sz val="10"/>
      <name val="Arial"/>
      <family val="2"/>
      <charset val="204"/>
    </font>
    <font>
      <u/>
      <sz val="10"/>
      <name val="Arial Cyr"/>
      <charset val="204"/>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bottom style="hair">
        <color rgb="FF000000"/>
      </bottom>
      <diagonal/>
    </border>
    <border>
      <left style="thin">
        <color indexed="64"/>
      </left>
      <right/>
      <top style="thin">
        <color indexed="64"/>
      </top>
      <bottom style="hair">
        <color rgb="FF000000"/>
      </bottom>
      <diagonal/>
    </border>
    <border>
      <left style="medium">
        <color rgb="FF000000"/>
      </left>
      <right style="thin">
        <color rgb="FF000000"/>
      </right>
      <top style="medium">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right style="medium">
        <color rgb="FF000000"/>
      </right>
      <top style="hair">
        <color rgb="FF000000"/>
      </top>
      <bottom/>
      <diagonal/>
    </border>
    <border>
      <left style="thin">
        <color indexed="64"/>
      </left>
      <right/>
      <top style="hair">
        <color rgb="FF000000"/>
      </top>
      <bottom/>
      <diagonal/>
    </border>
    <border>
      <left style="medium">
        <color rgb="FF000000"/>
      </left>
      <right style="thin">
        <color rgb="FF000000"/>
      </right>
      <top style="thin">
        <color rgb="FF000000"/>
      </top>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hair">
        <color rgb="FF000000"/>
      </bottom>
      <diagonal/>
    </border>
    <border>
      <left style="medium">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hair">
        <color rgb="FF000000"/>
      </bottom>
      <diagonal/>
    </border>
    <border>
      <left style="thin">
        <color rgb="FF000000"/>
      </left>
      <right/>
      <top/>
      <bottom style="thin">
        <color rgb="FF000000"/>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s>
  <cellStyleXfs count="17">
    <xf numFmtId="0" fontId="0" fillId="0" borderId="0"/>
    <xf numFmtId="0" fontId="6" fillId="0" borderId="44">
      <alignment horizontal="left" wrapText="1"/>
    </xf>
    <xf numFmtId="49" fontId="6" fillId="0" borderId="46">
      <alignment horizontal="center" wrapText="1"/>
    </xf>
    <xf numFmtId="49" fontId="6" fillId="0" borderId="48">
      <alignment horizontal="center"/>
    </xf>
    <xf numFmtId="4" fontId="6" fillId="0" borderId="50">
      <alignment horizontal="right"/>
    </xf>
    <xf numFmtId="0" fontId="6" fillId="0" borderId="52">
      <alignment horizontal="left" wrapText="1"/>
    </xf>
    <xf numFmtId="49" fontId="6" fillId="0" borderId="54">
      <alignment horizontal="center" wrapText="1"/>
    </xf>
    <xf numFmtId="49" fontId="6" fillId="0" borderId="56">
      <alignment horizontal="center"/>
    </xf>
    <xf numFmtId="0" fontId="9" fillId="0" borderId="56"/>
    <xf numFmtId="0" fontId="6" fillId="0" borderId="44">
      <alignment horizontal="left" wrapText="1" indent="1"/>
    </xf>
    <xf numFmtId="49" fontId="6" fillId="0" borderId="59">
      <alignment horizontal="center" wrapText="1"/>
    </xf>
    <xf numFmtId="49" fontId="6" fillId="0" borderId="61">
      <alignment horizontal="center"/>
    </xf>
    <xf numFmtId="4" fontId="6" fillId="0" borderId="61">
      <alignment horizontal="right"/>
    </xf>
    <xf numFmtId="0" fontId="6" fillId="0" borderId="52">
      <alignment horizontal="left" wrapText="1" indent="2"/>
    </xf>
    <xf numFmtId="0" fontId="6" fillId="0" borderId="62">
      <alignment horizontal="left" wrapText="1" indent="2"/>
    </xf>
    <xf numFmtId="49" fontId="6" fillId="0" borderId="59">
      <alignment horizontal="center" shrinkToFit="1"/>
    </xf>
    <xf numFmtId="49" fontId="6" fillId="0" borderId="61">
      <alignment horizontal="center" shrinkToFit="1"/>
    </xf>
  </cellStyleXfs>
  <cellXfs count="186">
    <xf numFmtId="0" fontId="0" fillId="0" borderId="0" xfId="0"/>
    <xf numFmtId="0" fontId="3" fillId="2" borderId="0" xfId="0" applyFont="1" applyFill="1" applyBorder="1" applyAlignment="1" applyProtection="1">
      <alignment horizontal="left"/>
    </xf>
    <xf numFmtId="49" fontId="3" fillId="2" borderId="0" xfId="0" applyNumberFormat="1" applyFont="1" applyFill="1" applyBorder="1" applyAlignment="1" applyProtection="1">
      <alignment horizontal="center"/>
    </xf>
    <xf numFmtId="0" fontId="3" fillId="2" borderId="0" xfId="0" applyFont="1" applyFill="1" applyBorder="1" applyAlignment="1" applyProtection="1"/>
    <xf numFmtId="49" fontId="3" fillId="2" borderId="0" xfId="0" applyNumberFormat="1" applyFont="1" applyFill="1" applyBorder="1" applyAlignment="1" applyProtection="1"/>
    <xf numFmtId="0" fontId="5" fillId="2" borderId="1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8"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0" fontId="5" fillId="2" borderId="27"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28" xfId="0" applyFont="1" applyFill="1" applyBorder="1" applyAlignment="1">
      <alignment horizontal="center" vertical="center"/>
    </xf>
    <xf numFmtId="49" fontId="5" fillId="2" borderId="29"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0" fontId="7" fillId="2" borderId="45" xfId="1" applyNumberFormat="1" applyFont="1" applyFill="1" applyBorder="1" applyProtection="1">
      <alignment horizontal="left" wrapText="1"/>
    </xf>
    <xf numFmtId="49" fontId="7" fillId="2" borderId="47" xfId="2" applyNumberFormat="1" applyFont="1" applyFill="1" applyBorder="1" applyAlignment="1" applyProtection="1">
      <alignment horizontal="center" wrapText="1"/>
    </xf>
    <xf numFmtId="49" fontId="7" fillId="2" borderId="49" xfId="3" applyNumberFormat="1" applyFont="1" applyFill="1" applyBorder="1" applyAlignment="1" applyProtection="1">
      <alignment horizontal="center"/>
    </xf>
    <xf numFmtId="4" fontId="7" fillId="2" borderId="49" xfId="4" applyNumberFormat="1" applyFont="1" applyFill="1" applyBorder="1" applyAlignment="1" applyProtection="1">
      <alignment horizontal="center"/>
    </xf>
    <xf numFmtId="4" fontId="8" fillId="2" borderId="51" xfId="0" applyNumberFormat="1" applyFont="1" applyFill="1" applyBorder="1" applyAlignment="1">
      <alignment horizontal="center"/>
    </xf>
    <xf numFmtId="0" fontId="7" fillId="2" borderId="53" xfId="5" applyNumberFormat="1" applyFont="1" applyFill="1" applyBorder="1" applyProtection="1">
      <alignment horizontal="left" wrapText="1"/>
    </xf>
    <xf numFmtId="49" fontId="7" fillId="2" borderId="55" xfId="6" applyNumberFormat="1" applyFont="1" applyFill="1" applyBorder="1" applyAlignment="1" applyProtection="1">
      <alignment horizontal="center" wrapText="1"/>
    </xf>
    <xf numFmtId="49" fontId="7" fillId="2" borderId="56" xfId="7" applyNumberFormat="1" applyFont="1" applyFill="1" applyBorder="1" applyAlignment="1" applyProtection="1">
      <alignment horizontal="center"/>
    </xf>
    <xf numFmtId="0" fontId="10" fillId="2" borderId="57" xfId="8" applyNumberFormat="1" applyFont="1" applyFill="1" applyBorder="1" applyAlignment="1" applyProtection="1">
      <alignment horizontal="center"/>
    </xf>
    <xf numFmtId="0" fontId="7" fillId="2" borderId="58" xfId="9" applyNumberFormat="1" applyFont="1" applyFill="1" applyBorder="1" applyProtection="1">
      <alignment horizontal="left" wrapText="1" indent="1"/>
    </xf>
    <xf numFmtId="49" fontId="7" fillId="2" borderId="60" xfId="10" applyNumberFormat="1" applyFont="1" applyFill="1" applyBorder="1" applyAlignment="1" applyProtection="1">
      <alignment horizontal="center" wrapText="1"/>
    </xf>
    <xf numFmtId="49" fontId="7" fillId="2" borderId="61" xfId="11" applyNumberFormat="1" applyFont="1" applyFill="1" applyBorder="1" applyAlignment="1" applyProtection="1">
      <alignment horizontal="center"/>
    </xf>
    <xf numFmtId="4" fontId="7" fillId="2" borderId="61" xfId="12" applyNumberFormat="1" applyFont="1" applyFill="1" applyBorder="1" applyAlignment="1" applyProtection="1">
      <alignment horizontal="center"/>
    </xf>
    <xf numFmtId="0" fontId="6" fillId="2" borderId="53" xfId="13" applyNumberFormat="1" applyFont="1" applyFill="1" applyBorder="1" applyProtection="1">
      <alignment horizontal="left" wrapText="1" indent="2"/>
    </xf>
    <xf numFmtId="49" fontId="6" fillId="2" borderId="55" xfId="6" applyNumberFormat="1" applyFont="1" applyFill="1" applyBorder="1" applyAlignment="1" applyProtection="1">
      <alignment horizontal="center" wrapText="1"/>
    </xf>
    <xf numFmtId="49" fontId="6" fillId="2" borderId="56" xfId="7" applyNumberFormat="1" applyFont="1" applyFill="1" applyBorder="1" applyAlignment="1" applyProtection="1">
      <alignment horizontal="center"/>
    </xf>
    <xf numFmtId="49" fontId="6" fillId="2" borderId="57" xfId="7" applyNumberFormat="1" applyFont="1" applyFill="1" applyBorder="1" applyAlignment="1" applyProtection="1">
      <alignment horizontal="center"/>
    </xf>
    <xf numFmtId="0" fontId="6" fillId="2" borderId="58" xfId="14" applyNumberFormat="1" applyFont="1" applyFill="1" applyBorder="1" applyProtection="1">
      <alignment horizontal="left" wrapText="1" indent="2"/>
    </xf>
    <xf numFmtId="49" fontId="6" fillId="2" borderId="60" xfId="15" applyNumberFormat="1" applyFont="1" applyFill="1" applyBorder="1" applyAlignment="1" applyProtection="1">
      <alignment horizontal="center" shrinkToFit="1"/>
    </xf>
    <xf numFmtId="49" fontId="6" fillId="2" borderId="61" xfId="16" applyNumberFormat="1" applyFont="1" applyFill="1" applyBorder="1" applyAlignment="1" applyProtection="1">
      <alignment horizontal="center" shrinkToFit="1"/>
    </xf>
    <xf numFmtId="4" fontId="6" fillId="2" borderId="61" xfId="12" applyNumberFormat="1" applyFont="1" applyFill="1" applyBorder="1" applyAlignment="1" applyProtection="1">
      <alignment horizontal="center"/>
    </xf>
    <xf numFmtId="4" fontId="6" fillId="2" borderId="63" xfId="12" applyNumberFormat="1" applyFont="1" applyFill="1" applyBorder="1" applyAlignment="1" applyProtection="1">
      <alignment horizontal="center"/>
    </xf>
    <xf numFmtId="0" fontId="6" fillId="2" borderId="58" xfId="14" applyNumberFormat="1" applyFill="1" applyBorder="1" applyProtection="1">
      <alignment horizontal="left" wrapText="1" indent="2"/>
    </xf>
    <xf numFmtId="49" fontId="6" fillId="2" borderId="60" xfId="15" applyNumberFormat="1" applyFill="1" applyBorder="1" applyAlignment="1" applyProtection="1">
      <alignment horizontal="center" shrinkToFit="1"/>
    </xf>
    <xf numFmtId="49" fontId="6" fillId="2" borderId="61" xfId="16" applyNumberFormat="1" applyFill="1" applyBorder="1" applyAlignment="1" applyProtection="1">
      <alignment horizontal="center" shrinkToFit="1"/>
    </xf>
    <xf numFmtId="4" fontId="11" fillId="2" borderId="38" xfId="0" applyNumberFormat="1" applyFont="1" applyFill="1" applyBorder="1" applyAlignment="1">
      <alignment horizontal="center"/>
    </xf>
    <xf numFmtId="0" fontId="7" fillId="2" borderId="58" xfId="14" applyNumberFormat="1" applyFont="1" applyFill="1" applyBorder="1" applyProtection="1">
      <alignment horizontal="left" wrapText="1" indent="2"/>
    </xf>
    <xf numFmtId="49" fontId="7" fillId="2" borderId="64" xfId="10" applyNumberFormat="1" applyFont="1" applyFill="1" applyBorder="1" applyAlignment="1" applyProtection="1">
      <alignment horizontal="center" wrapText="1"/>
    </xf>
    <xf numFmtId="49" fontId="7" fillId="2" borderId="65" xfId="11" applyNumberFormat="1" applyFont="1" applyFill="1" applyBorder="1" applyAlignment="1" applyProtection="1">
      <alignment horizontal="center"/>
    </xf>
    <xf numFmtId="4" fontId="7" fillId="2" borderId="65" xfId="12" applyNumberFormat="1" applyFont="1" applyFill="1" applyBorder="1" applyAlignment="1" applyProtection="1">
      <alignment horizontal="center"/>
    </xf>
    <xf numFmtId="4" fontId="7" fillId="2" borderId="66" xfId="12" applyNumberFormat="1" applyFont="1" applyFill="1" applyBorder="1" applyAlignment="1" applyProtection="1">
      <alignment horizontal="center"/>
    </xf>
    <xf numFmtId="4" fontId="8" fillId="2" borderId="30" xfId="0" applyNumberFormat="1" applyFont="1" applyFill="1" applyBorder="1" applyAlignment="1">
      <alignment horizontal="center"/>
    </xf>
    <xf numFmtId="49" fontId="6" fillId="2" borderId="22" xfId="6" applyNumberFormat="1" applyFont="1" applyFill="1" applyBorder="1" applyAlignment="1" applyProtection="1">
      <alignment horizontal="center" wrapText="1"/>
    </xf>
    <xf numFmtId="49" fontId="6" fillId="2" borderId="24" xfId="7" applyNumberFormat="1" applyFont="1" applyFill="1" applyBorder="1" applyAlignment="1" applyProtection="1">
      <alignment horizontal="center"/>
    </xf>
    <xf numFmtId="49" fontId="6" fillId="2" borderId="38" xfId="7" applyNumberFormat="1" applyFont="1" applyFill="1" applyBorder="1" applyAlignment="1" applyProtection="1">
      <alignment horizontal="center"/>
    </xf>
    <xf numFmtId="4" fontId="7" fillId="2" borderId="63" xfId="12" applyNumberFormat="1" applyFont="1" applyFill="1" applyBorder="1" applyAlignment="1" applyProtection="1">
      <alignment horizontal="center"/>
    </xf>
    <xf numFmtId="4" fontId="8" fillId="2" borderId="13" xfId="0" applyNumberFormat="1" applyFont="1" applyFill="1" applyBorder="1" applyAlignment="1">
      <alignment horizontal="center"/>
    </xf>
    <xf numFmtId="4" fontId="8" fillId="2" borderId="38" xfId="0" applyNumberFormat="1" applyFont="1" applyFill="1" applyBorder="1" applyAlignment="1">
      <alignment horizontal="right"/>
    </xf>
    <xf numFmtId="4" fontId="6" fillId="2" borderId="61" xfId="12" applyNumberFormat="1" applyFill="1" applyBorder="1" applyAlignment="1" applyProtection="1">
      <alignment horizontal="center"/>
    </xf>
    <xf numFmtId="4" fontId="6" fillId="2" borderId="63" xfId="12" applyNumberFormat="1" applyFill="1" applyBorder="1" applyAlignment="1" applyProtection="1">
      <alignment horizontal="center"/>
    </xf>
    <xf numFmtId="4" fontId="11" fillId="2" borderId="38" xfId="0" applyNumberFormat="1" applyFont="1" applyFill="1" applyBorder="1" applyAlignment="1">
      <alignment horizontal="right"/>
    </xf>
    <xf numFmtId="0" fontId="6" fillId="2" borderId="32" xfId="14" applyNumberFormat="1" applyFill="1" applyBorder="1" applyProtection="1">
      <alignment horizontal="left" wrapText="1" indent="2"/>
    </xf>
    <xf numFmtId="49" fontId="6" fillId="2" borderId="67" xfId="15" applyNumberFormat="1" applyFill="1" applyBorder="1" applyAlignment="1" applyProtection="1">
      <alignment horizontal="center" shrinkToFit="1"/>
    </xf>
    <xf numFmtId="49" fontId="6" fillId="2" borderId="68" xfId="16" applyNumberFormat="1" applyFill="1" applyBorder="1" applyAlignment="1" applyProtection="1">
      <alignment horizontal="center" shrinkToFit="1"/>
    </xf>
    <xf numFmtId="4" fontId="6" fillId="2" borderId="68" xfId="12" applyNumberFormat="1" applyFill="1" applyBorder="1" applyAlignment="1" applyProtection="1">
      <alignment horizontal="center"/>
    </xf>
    <xf numFmtId="4" fontId="6" fillId="2" borderId="69" xfId="12" applyNumberFormat="1" applyFill="1" applyBorder="1" applyAlignment="1" applyProtection="1">
      <alignment horizontal="center"/>
    </xf>
    <xf numFmtId="4" fontId="11" fillId="2" borderId="20" xfId="0" applyNumberFormat="1" applyFont="1" applyFill="1" applyBorder="1" applyAlignment="1">
      <alignment horizontal="right"/>
    </xf>
    <xf numFmtId="0" fontId="0" fillId="2" borderId="0" xfId="0" applyFill="1"/>
    <xf numFmtId="4" fontId="11" fillId="2" borderId="0" xfId="0" applyNumberFormat="1" applyFont="1" applyFill="1" applyBorder="1" applyAlignment="1">
      <alignment horizontal="right"/>
    </xf>
    <xf numFmtId="49" fontId="12" fillId="2" borderId="0" xfId="0" applyNumberFormat="1" applyFont="1" applyFill="1" applyBorder="1" applyAlignment="1">
      <alignment horizontal="left" wrapText="1"/>
    </xf>
    <xf numFmtId="0" fontId="0" fillId="2" borderId="5" xfId="0" applyFill="1" applyBorder="1"/>
    <xf numFmtId="0" fontId="12" fillId="2" borderId="5" xfId="0" applyFont="1" applyFill="1" applyBorder="1" applyAlignment="1">
      <alignment horizontal="center"/>
    </xf>
    <xf numFmtId="0" fontId="0" fillId="2" borderId="0" xfId="0" applyFill="1" applyAlignment="1">
      <alignment horizontal="center"/>
    </xf>
    <xf numFmtId="0" fontId="12" fillId="2" borderId="0" xfId="0" applyFont="1" applyFill="1"/>
    <xf numFmtId="0" fontId="0" fillId="2" borderId="5" xfId="0" applyFill="1" applyBorder="1" applyAlignment="1">
      <alignment horizontal="center"/>
    </xf>
    <xf numFmtId="0" fontId="13" fillId="2" borderId="0" xfId="0" applyFont="1" applyFill="1"/>
    <xf numFmtId="0" fontId="2" fillId="2" borderId="0" xfId="0" applyFont="1" applyFill="1" applyBorder="1" applyAlignment="1" applyProtection="1"/>
    <xf numFmtId="0" fontId="2" fillId="2" borderId="0" xfId="0" applyFont="1" applyFill="1" applyBorder="1" applyAlignment="1" applyProtection="1">
      <alignment horizontal="right"/>
    </xf>
    <xf numFmtId="0" fontId="2" fillId="2" borderId="1" xfId="0" applyFont="1" applyFill="1" applyBorder="1" applyAlignment="1" applyProtection="1">
      <alignment horizontal="center"/>
    </xf>
    <xf numFmtId="49" fontId="2" fillId="2" borderId="0" xfId="0" applyNumberFormat="1" applyFont="1" applyFill="1" applyBorder="1" applyAlignment="1" applyProtection="1">
      <alignment horizontal="right"/>
    </xf>
    <xf numFmtId="49" fontId="2" fillId="2" borderId="2" xfId="0" applyNumberFormat="1" applyFont="1" applyFill="1" applyBorder="1" applyAlignment="1" applyProtection="1">
      <alignment horizontal="centerContinuous"/>
    </xf>
    <xf numFmtId="164" fontId="2" fillId="2" borderId="3" xfId="0" applyNumberFormat="1" applyFont="1" applyFill="1" applyBorder="1" applyAlignment="1" applyProtection="1">
      <alignment horizontal="center"/>
    </xf>
    <xf numFmtId="49" fontId="2" fillId="2" borderId="4" xfId="0" applyNumberFormat="1" applyFont="1" applyFill="1" applyBorder="1" applyAlignment="1" applyProtection="1">
      <alignment horizontal="center"/>
    </xf>
    <xf numFmtId="0" fontId="2" fillId="2" borderId="0" xfId="0" applyFont="1" applyFill="1" applyBorder="1" applyAlignment="1" applyProtection="1">
      <alignment horizontal="left"/>
    </xf>
    <xf numFmtId="49" fontId="2" fillId="2" borderId="3" xfId="0" applyNumberFormat="1" applyFont="1" applyFill="1" applyBorder="1" applyAlignment="1" applyProtection="1">
      <alignment horizontal="center"/>
    </xf>
    <xf numFmtId="49" fontId="2" fillId="2" borderId="0" xfId="0" applyNumberFormat="1" applyFont="1" applyFill="1" applyBorder="1" applyAlignment="1" applyProtection="1"/>
    <xf numFmtId="49" fontId="2" fillId="2" borderId="4" xfId="0" applyNumberFormat="1" applyFont="1" applyFill="1" applyBorder="1" applyAlignment="1" applyProtection="1">
      <alignment horizontal="centerContinuous"/>
    </xf>
    <xf numFmtId="49" fontId="2" fillId="2" borderId="0" xfId="0" applyNumberFormat="1" applyFont="1" applyFill="1" applyBorder="1" applyAlignment="1" applyProtection="1">
      <alignment horizontal="left"/>
    </xf>
    <xf numFmtId="49" fontId="2" fillId="2" borderId="7" xfId="0" applyNumberFormat="1" applyFont="1" applyFill="1" applyBorder="1" applyAlignment="1" applyProtection="1">
      <alignment horizontal="centerContinuous"/>
    </xf>
    <xf numFmtId="0" fontId="1" fillId="2" borderId="0" xfId="0" applyFont="1" applyFill="1" applyBorder="1" applyAlignment="1" applyProtection="1">
      <alignment horizontal="center"/>
    </xf>
    <xf numFmtId="0" fontId="1" fillId="2" borderId="0" xfId="0" applyFont="1" applyFill="1" applyBorder="1" applyAlignment="1" applyProtection="1"/>
    <xf numFmtId="0" fontId="2" fillId="2" borderId="17"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49" fontId="2" fillId="2" borderId="19" xfId="0" applyNumberFormat="1" applyFont="1" applyFill="1" applyBorder="1" applyAlignment="1" applyProtection="1">
      <alignment horizontal="center" vertical="center"/>
    </xf>
    <xf numFmtId="49" fontId="2" fillId="2" borderId="20" xfId="0" applyNumberFormat="1" applyFont="1" applyFill="1" applyBorder="1" applyAlignment="1" applyProtection="1">
      <alignment horizontal="center" vertical="center"/>
    </xf>
    <xf numFmtId="49" fontId="2" fillId="2" borderId="21" xfId="0" applyNumberFormat="1" applyFont="1" applyFill="1" applyBorder="1" applyAlignment="1" applyProtection="1">
      <alignment horizontal="left" wrapText="1"/>
    </xf>
    <xf numFmtId="49" fontId="2" fillId="2" borderId="22" xfId="0" applyNumberFormat="1" applyFont="1" applyFill="1" applyBorder="1" applyAlignment="1" applyProtection="1">
      <alignment horizontal="center" wrapText="1"/>
    </xf>
    <xf numFmtId="49" fontId="2" fillId="2" borderId="23" xfId="0" applyNumberFormat="1" applyFont="1" applyFill="1" applyBorder="1" applyAlignment="1" applyProtection="1">
      <alignment horizontal="center"/>
    </xf>
    <xf numFmtId="4" fontId="2" fillId="2" borderId="24" xfId="0" applyNumberFormat="1" applyFont="1" applyFill="1" applyBorder="1" applyAlignment="1" applyProtection="1">
      <alignment horizontal="right"/>
    </xf>
    <xf numFmtId="4" fontId="2" fillId="2" borderId="25" xfId="0" applyNumberFormat="1" applyFont="1" applyFill="1" applyBorder="1" applyAlignment="1" applyProtection="1">
      <alignment horizontal="right"/>
    </xf>
    <xf numFmtId="49" fontId="2" fillId="2" borderId="26" xfId="0" applyNumberFormat="1" applyFont="1" applyFill="1" applyBorder="1" applyAlignment="1" applyProtection="1">
      <alignment horizontal="left" wrapText="1"/>
    </xf>
    <xf numFmtId="49" fontId="2" fillId="2" borderId="27" xfId="0" applyNumberFormat="1" applyFont="1" applyFill="1" applyBorder="1" applyAlignment="1" applyProtection="1">
      <alignment horizontal="center" wrapText="1"/>
    </xf>
    <xf numFmtId="49" fontId="2" fillId="2" borderId="28" xfId="0" applyNumberFormat="1" applyFont="1" applyFill="1" applyBorder="1" applyAlignment="1" applyProtection="1">
      <alignment horizontal="center"/>
    </xf>
    <xf numFmtId="4" fontId="2" fillId="2" borderId="29" xfId="0" applyNumberFormat="1" applyFont="1" applyFill="1" applyBorder="1" applyAlignment="1" applyProtection="1">
      <alignment horizontal="right"/>
    </xf>
    <xf numFmtId="4" fontId="2" fillId="2" borderId="30" xfId="0" applyNumberFormat="1" applyFont="1" applyFill="1" applyBorder="1" applyAlignment="1" applyProtection="1">
      <alignment horizontal="right"/>
    </xf>
    <xf numFmtId="49" fontId="2" fillId="2" borderId="31" xfId="0" applyNumberFormat="1" applyFont="1" applyFill="1" applyBorder="1" applyAlignment="1" applyProtection="1">
      <alignment horizontal="left" wrapText="1"/>
    </xf>
    <xf numFmtId="49" fontId="2" fillId="2" borderId="14" xfId="0" applyNumberFormat="1" applyFont="1" applyFill="1" applyBorder="1" applyAlignment="1" applyProtection="1">
      <alignment horizontal="center" wrapText="1"/>
    </xf>
    <xf numFmtId="49" fontId="2" fillId="2" borderId="32" xfId="0" applyNumberFormat="1" applyFont="1" applyFill="1" applyBorder="1" applyAlignment="1" applyProtection="1">
      <alignment horizontal="center"/>
    </xf>
    <xf numFmtId="4" fontId="2" fillId="2" borderId="15" xfId="0" applyNumberFormat="1" applyFont="1" applyFill="1" applyBorder="1" applyAlignment="1" applyProtection="1">
      <alignment horizontal="right"/>
    </xf>
    <xf numFmtId="4" fontId="2" fillId="2" borderId="16" xfId="0" applyNumberFormat="1" applyFont="1" applyFill="1" applyBorder="1" applyAlignment="1" applyProtection="1">
      <alignment horizontal="right"/>
    </xf>
    <xf numFmtId="165" fontId="2" fillId="2" borderId="31" xfId="0" applyNumberFormat="1" applyFont="1" applyFill="1" applyBorder="1" applyAlignment="1" applyProtection="1">
      <alignment horizontal="left" wrapText="1"/>
    </xf>
    <xf numFmtId="0" fontId="2" fillId="2" borderId="33" xfId="0" applyFont="1" applyFill="1" applyBorder="1" applyAlignment="1" applyProtection="1">
      <alignment horizontal="left"/>
    </xf>
    <xf numFmtId="0" fontId="2" fillId="2" borderId="34" xfId="0" applyFont="1" applyFill="1" applyBorder="1" applyAlignment="1" applyProtection="1">
      <alignment horizontal="center"/>
    </xf>
    <xf numFmtId="49" fontId="2" fillId="2" borderId="34" xfId="0" applyNumberFormat="1" applyFont="1" applyFill="1" applyBorder="1" applyAlignment="1" applyProtection="1">
      <alignment horizontal="center" vertical="center"/>
    </xf>
    <xf numFmtId="0" fontId="2" fillId="2" borderId="36" xfId="0" applyFont="1" applyFill="1" applyBorder="1" applyAlignment="1" applyProtection="1">
      <alignment vertical="center" wrapText="1"/>
    </xf>
    <xf numFmtId="49" fontId="2" fillId="2" borderId="36" xfId="0" applyNumberFormat="1" applyFont="1" applyFill="1" applyBorder="1" applyAlignment="1" applyProtection="1">
      <alignment horizontal="center" vertical="center" wrapText="1"/>
    </xf>
    <xf numFmtId="49" fontId="2" fillId="2" borderId="13" xfId="0" applyNumberFormat="1" applyFont="1" applyFill="1" applyBorder="1" applyAlignment="1" applyProtection="1">
      <alignment vertical="center"/>
    </xf>
    <xf numFmtId="0" fontId="2" fillId="2" borderId="32" xfId="0" applyFont="1" applyFill="1" applyBorder="1" applyAlignment="1" applyProtection="1">
      <alignment vertical="center" wrapText="1"/>
    </xf>
    <xf numFmtId="49" fontId="2" fillId="2" borderId="32" xfId="0" applyNumberFormat="1" applyFont="1" applyFill="1" applyBorder="1" applyAlignment="1" applyProtection="1">
      <alignment horizontal="center" vertical="center" wrapText="1"/>
    </xf>
    <xf numFmtId="49" fontId="2" fillId="2" borderId="16" xfId="0" applyNumberFormat="1" applyFont="1" applyFill="1" applyBorder="1" applyAlignment="1" applyProtection="1">
      <alignment vertical="center"/>
    </xf>
    <xf numFmtId="49" fontId="2" fillId="2" borderId="18" xfId="0" applyNumberFormat="1" applyFont="1" applyFill="1" applyBorder="1" applyAlignment="1" applyProtection="1">
      <alignment horizontal="center" vertical="center"/>
    </xf>
    <xf numFmtId="49" fontId="4" fillId="2" borderId="31" xfId="0" applyNumberFormat="1" applyFont="1" applyFill="1" applyBorder="1" applyAlignment="1" applyProtection="1">
      <alignment horizontal="left" wrapText="1"/>
    </xf>
    <xf numFmtId="49" fontId="4" fillId="2" borderId="37" xfId="0" applyNumberFormat="1" applyFont="1" applyFill="1" applyBorder="1" applyAlignment="1" applyProtection="1">
      <alignment horizontal="center" wrapText="1"/>
    </xf>
    <xf numFmtId="49" fontId="4" fillId="2" borderId="32" xfId="0" applyNumberFormat="1" applyFont="1" applyFill="1" applyBorder="1" applyAlignment="1" applyProtection="1">
      <alignment horizontal="center"/>
    </xf>
    <xf numFmtId="4" fontId="4" fillId="2" borderId="15" xfId="0" applyNumberFormat="1" applyFont="1" applyFill="1" applyBorder="1" applyAlignment="1" applyProtection="1">
      <alignment horizontal="right"/>
    </xf>
    <xf numFmtId="4" fontId="4" fillId="2" borderId="32" xfId="0" applyNumberFormat="1" applyFont="1" applyFill="1" applyBorder="1" applyAlignment="1" applyProtection="1">
      <alignment horizontal="right"/>
    </xf>
    <xf numFmtId="4" fontId="4" fillId="2" borderId="16" xfId="0" applyNumberFormat="1" applyFont="1" applyFill="1" applyBorder="1" applyAlignment="1" applyProtection="1">
      <alignment horizontal="right"/>
    </xf>
    <xf numFmtId="0" fontId="2" fillId="2" borderId="26" xfId="0" applyFont="1" applyFill="1" applyBorder="1" applyAlignment="1" applyProtection="1"/>
    <xf numFmtId="0" fontId="3" fillId="2" borderId="27" xfId="0" applyFont="1" applyFill="1" applyBorder="1" applyAlignment="1" applyProtection="1"/>
    <xf numFmtId="0" fontId="3" fillId="2" borderId="28" xfId="0" applyFont="1" applyFill="1" applyBorder="1" applyAlignment="1" applyProtection="1">
      <alignment horizontal="center"/>
    </xf>
    <xf numFmtId="0" fontId="3" fillId="2" borderId="29" xfId="0" applyFont="1" applyFill="1" applyBorder="1" applyAlignment="1" applyProtection="1">
      <alignment horizontal="right"/>
    </xf>
    <xf numFmtId="0" fontId="3" fillId="2" borderId="29" xfId="0" applyFont="1" applyFill="1" applyBorder="1" applyAlignment="1" applyProtection="1"/>
    <xf numFmtId="0" fontId="3" fillId="2" borderId="30" xfId="0" applyFont="1" applyFill="1" applyBorder="1" applyAlignment="1" applyProtection="1"/>
    <xf numFmtId="49" fontId="2" fillId="2" borderId="25" xfId="0" applyNumberFormat="1" applyFont="1" applyFill="1" applyBorder="1" applyAlignment="1" applyProtection="1">
      <alignment horizontal="center" wrapText="1"/>
    </xf>
    <xf numFmtId="4" fontId="2" fillId="2" borderId="23" xfId="0" applyNumberFormat="1" applyFont="1" applyFill="1" applyBorder="1" applyAlignment="1" applyProtection="1">
      <alignment horizontal="right"/>
    </xf>
    <xf numFmtId="4" fontId="2" fillId="2" borderId="38" xfId="0" applyNumberFormat="1" applyFont="1" applyFill="1" applyBorder="1" applyAlignment="1" applyProtection="1">
      <alignment horizontal="right"/>
    </xf>
    <xf numFmtId="0" fontId="3" fillId="2" borderId="6" xfId="0" applyFont="1" applyFill="1" applyBorder="1" applyAlignment="1" applyProtection="1"/>
    <xf numFmtId="0" fontId="3" fillId="2" borderId="39" xfId="0" applyFont="1" applyFill="1" applyBorder="1" applyAlignment="1" applyProtection="1"/>
    <xf numFmtId="0" fontId="3" fillId="2" borderId="39" xfId="0" applyFont="1" applyFill="1" applyBorder="1" applyAlignment="1" applyProtection="1">
      <alignment horizontal="center"/>
    </xf>
    <xf numFmtId="0" fontId="3" fillId="2" borderId="39" xfId="0" applyFont="1" applyFill="1" applyBorder="1" applyAlignment="1" applyProtection="1">
      <alignment horizontal="right"/>
    </xf>
    <xf numFmtId="49" fontId="2" fillId="2" borderId="38" xfId="0" applyNumberFormat="1" applyFont="1" applyFill="1" applyBorder="1" applyAlignment="1" applyProtection="1">
      <alignment horizontal="left" wrapText="1"/>
    </xf>
    <xf numFmtId="49" fontId="2" fillId="2" borderId="40" xfId="0" applyNumberFormat="1" applyFont="1" applyFill="1" applyBorder="1" applyAlignment="1" applyProtection="1">
      <alignment horizontal="center" wrapText="1"/>
    </xf>
    <xf numFmtId="49" fontId="2" fillId="2" borderId="41" xfId="0" applyNumberFormat="1" applyFont="1" applyFill="1" applyBorder="1" applyAlignment="1" applyProtection="1">
      <alignment horizontal="center"/>
    </xf>
    <xf numFmtId="4" fontId="2" fillId="2" borderId="42" xfId="0" applyNumberFormat="1" applyFont="1" applyFill="1" applyBorder="1" applyAlignment="1" applyProtection="1">
      <alignment horizontal="right"/>
    </xf>
    <xf numFmtId="4" fontId="2" fillId="2" borderId="43" xfId="0" applyNumberFormat="1" applyFont="1" applyFill="1" applyBorder="1" applyAlignment="1" applyProtection="1">
      <alignment horizontal="right"/>
    </xf>
    <xf numFmtId="0" fontId="1" fillId="2" borderId="0" xfId="0" applyFont="1" applyFill="1" applyBorder="1" applyAlignment="1" applyProtection="1">
      <alignment horizontal="center"/>
    </xf>
    <xf numFmtId="0" fontId="2" fillId="2" borderId="0" xfId="0" applyFont="1" applyFill="1" applyBorder="1" applyAlignment="1" applyProtection="1">
      <alignment horizontal="center"/>
    </xf>
    <xf numFmtId="49" fontId="2" fillId="2" borderId="5" xfId="0" applyNumberFormat="1" applyFont="1" applyFill="1" applyBorder="1" applyAlignment="1" applyProtection="1">
      <alignment horizontal="left" wrapText="1"/>
    </xf>
    <xf numFmtId="49" fontId="3" fillId="2" borderId="5" xfId="0" applyNumberFormat="1" applyFont="1" applyFill="1" applyBorder="1" applyAlignment="1" applyProtection="1">
      <alignment wrapText="1"/>
    </xf>
    <xf numFmtId="49" fontId="2" fillId="2" borderId="6" xfId="0" applyNumberFormat="1" applyFont="1" applyFill="1" applyBorder="1" applyAlignment="1" applyProtection="1">
      <alignment horizontal="left" wrapText="1"/>
    </xf>
    <xf numFmtId="0" fontId="2" fillId="2" borderId="9"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2" fillId="2" borderId="12" xfId="0" applyNumberFormat="1" applyFont="1" applyFill="1" applyBorder="1" applyAlignment="1" applyProtection="1">
      <alignment horizontal="center" vertical="center" wrapText="1"/>
    </xf>
    <xf numFmtId="49" fontId="2" fillId="2" borderId="15" xfId="0" applyNumberFormat="1"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49" fontId="2" fillId="2" borderId="13" xfId="0" applyNumberFormat="1" applyFont="1" applyFill="1" applyBorder="1" applyAlignment="1" applyProtection="1">
      <alignment horizontal="center" vertical="center" wrapText="1"/>
    </xf>
    <xf numFmtId="49" fontId="2" fillId="2" borderId="16" xfId="0" applyNumberFormat="1"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49" fontId="2" fillId="2" borderId="9" xfId="0" applyNumberFormat="1" applyFont="1" applyFill="1" applyBorder="1" applyAlignment="1" applyProtection="1">
      <alignment horizontal="center" vertical="center"/>
    </xf>
    <xf numFmtId="49" fontId="2" fillId="2" borderId="12" xfId="0" applyNumberFormat="1" applyFont="1" applyFill="1" applyBorder="1" applyAlignment="1" applyProtection="1">
      <alignment horizontal="center" vertical="center"/>
    </xf>
    <xf numFmtId="4" fontId="8" fillId="2" borderId="30" xfId="0" applyNumberFormat="1" applyFont="1" applyFill="1" applyBorder="1" applyAlignment="1">
      <alignment horizontal="center"/>
    </xf>
    <xf numFmtId="4" fontId="8" fillId="2" borderId="16" xfId="0" applyNumberFormat="1" applyFont="1" applyFill="1" applyBorder="1" applyAlignment="1">
      <alignment horizontal="center"/>
    </xf>
    <xf numFmtId="49" fontId="2" fillId="2" borderId="0" xfId="0" applyNumberFormat="1" applyFont="1" applyFill="1" applyBorder="1" applyAlignment="1" applyProtection="1">
      <alignment horizontal="right"/>
    </xf>
    <xf numFmtId="0" fontId="5"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2" xfId="0"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cellXfs>
  <cellStyles count="17">
    <cellStyle name="xl103" xfId="11"/>
    <cellStyle name="xl105" xfId="12"/>
    <cellStyle name="xl119" xfId="5"/>
    <cellStyle name="xl120" xfId="9"/>
    <cellStyle name="xl121" xfId="13"/>
    <cellStyle name="xl123" xfId="14"/>
    <cellStyle name="xl126" xfId="10"/>
    <cellStyle name="xl127" xfId="15"/>
    <cellStyle name="xl128" xfId="16"/>
    <cellStyle name="xl133" xfId="8"/>
    <cellStyle name="xl42" xfId="2"/>
    <cellStyle name="xl43" xfId="6"/>
    <cellStyle name="xl50" xfId="3"/>
    <cellStyle name="xl51" xfId="7"/>
    <cellStyle name="xl56" xfId="4"/>
    <cellStyle name="xl89" xfId="1"/>
    <cellStyle name="Обычный" xfId="0" builtinId="0"/>
  </cellStyles>
  <dxfs count="1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4"/>
  <sheetViews>
    <sheetView showGridLines="0" tabSelected="1" workbookViewId="0">
      <selection activeCell="C131" sqref="C131"/>
    </sheetView>
  </sheetViews>
  <sheetFormatPr defaultRowHeight="12.75" customHeight="1" x14ac:dyDescent="0.2"/>
  <cols>
    <col min="1" max="1" width="43.7109375" style="64" customWidth="1"/>
    <col min="2" max="2" width="6.140625" style="64" customWidth="1"/>
    <col min="3" max="3" width="40.7109375" style="64" customWidth="1"/>
    <col min="4" max="4" width="21" style="64" customWidth="1"/>
    <col min="5" max="6" width="18.7109375" style="64" customWidth="1"/>
    <col min="7" max="16384" width="9.140625" style="64"/>
  </cols>
  <sheetData>
    <row r="1" spans="1:6" ht="15" x14ac:dyDescent="0.25">
      <c r="A1" s="144"/>
      <c r="B1" s="144"/>
      <c r="C1" s="144"/>
      <c r="D1" s="144"/>
      <c r="E1" s="73"/>
      <c r="F1" s="73"/>
    </row>
    <row r="2" spans="1:6" ht="16.899999999999999" customHeight="1" x14ac:dyDescent="0.25">
      <c r="A2" s="144" t="s">
        <v>0</v>
      </c>
      <c r="B2" s="144"/>
      <c r="C2" s="144"/>
      <c r="D2" s="144"/>
      <c r="E2" s="74"/>
      <c r="F2" s="75" t="s">
        <v>1</v>
      </c>
    </row>
    <row r="3" spans="1:6" x14ac:dyDescent="0.2">
      <c r="A3" s="1"/>
      <c r="B3" s="1"/>
      <c r="C3" s="1"/>
      <c r="D3" s="1"/>
      <c r="E3" s="76" t="s">
        <v>2</v>
      </c>
      <c r="F3" s="77" t="s">
        <v>3</v>
      </c>
    </row>
    <row r="4" spans="1:6" x14ac:dyDescent="0.2">
      <c r="A4" s="145" t="s">
        <v>5</v>
      </c>
      <c r="B4" s="145"/>
      <c r="C4" s="145"/>
      <c r="D4" s="145"/>
      <c r="E4" s="74" t="s">
        <v>4</v>
      </c>
      <c r="F4" s="78" t="s">
        <v>6</v>
      </c>
    </row>
    <row r="5" spans="1:6" x14ac:dyDescent="0.2">
      <c r="A5" s="4"/>
      <c r="B5" s="4"/>
      <c r="C5" s="4"/>
      <c r="D5" s="4"/>
      <c r="E5" s="74" t="s">
        <v>7</v>
      </c>
      <c r="F5" s="79" t="s">
        <v>17</v>
      </c>
    </row>
    <row r="6" spans="1:6" x14ac:dyDescent="0.2">
      <c r="A6" s="80" t="s">
        <v>8</v>
      </c>
      <c r="B6" s="146" t="s">
        <v>14</v>
      </c>
      <c r="C6" s="147"/>
      <c r="D6" s="147"/>
      <c r="E6" s="74" t="s">
        <v>9</v>
      </c>
      <c r="F6" s="79" t="s">
        <v>18</v>
      </c>
    </row>
    <row r="7" spans="1:6" x14ac:dyDescent="0.2">
      <c r="A7" s="80" t="s">
        <v>10</v>
      </c>
      <c r="B7" s="148" t="s">
        <v>15</v>
      </c>
      <c r="C7" s="148"/>
      <c r="D7" s="148"/>
      <c r="E7" s="74" t="s">
        <v>11</v>
      </c>
      <c r="F7" s="81" t="s">
        <v>19</v>
      </c>
    </row>
    <row r="8" spans="1:6" x14ac:dyDescent="0.2">
      <c r="A8" s="80" t="s">
        <v>735</v>
      </c>
      <c r="B8" s="80"/>
      <c r="C8" s="80"/>
      <c r="D8" s="82"/>
      <c r="E8" s="74"/>
      <c r="F8" s="83"/>
    </row>
    <row r="9" spans="1:6" x14ac:dyDescent="0.2">
      <c r="A9" s="80" t="s">
        <v>16</v>
      </c>
      <c r="B9" s="80"/>
      <c r="C9" s="84"/>
      <c r="D9" s="82"/>
      <c r="E9" s="74" t="s">
        <v>12</v>
      </c>
      <c r="F9" s="85" t="s">
        <v>13</v>
      </c>
    </row>
    <row r="10" spans="1:6" ht="20.25" customHeight="1" x14ac:dyDescent="0.25">
      <c r="A10" s="144" t="s">
        <v>20</v>
      </c>
      <c r="B10" s="144"/>
      <c r="C10" s="144"/>
      <c r="D10" s="144"/>
      <c r="E10" s="86"/>
      <c r="F10" s="87"/>
    </row>
    <row r="11" spans="1:6" ht="4.1500000000000004" customHeight="1" x14ac:dyDescent="0.2">
      <c r="A11" s="155" t="s">
        <v>21</v>
      </c>
      <c r="B11" s="149" t="s">
        <v>22</v>
      </c>
      <c r="C11" s="149" t="s">
        <v>23</v>
      </c>
      <c r="D11" s="152" t="s">
        <v>24</v>
      </c>
      <c r="E11" s="152" t="s">
        <v>25</v>
      </c>
      <c r="F11" s="158" t="s">
        <v>26</v>
      </c>
    </row>
    <row r="12" spans="1:6" ht="3.6" customHeight="1" x14ac:dyDescent="0.2">
      <c r="A12" s="156"/>
      <c r="B12" s="150"/>
      <c r="C12" s="150"/>
      <c r="D12" s="153"/>
      <c r="E12" s="153"/>
      <c r="F12" s="159"/>
    </row>
    <row r="13" spans="1:6" ht="3" customHeight="1" x14ac:dyDescent="0.2">
      <c r="A13" s="156"/>
      <c r="B13" s="150"/>
      <c r="C13" s="150"/>
      <c r="D13" s="153"/>
      <c r="E13" s="153"/>
      <c r="F13" s="159"/>
    </row>
    <row r="14" spans="1:6" ht="3" customHeight="1" x14ac:dyDescent="0.2">
      <c r="A14" s="156"/>
      <c r="B14" s="150"/>
      <c r="C14" s="150"/>
      <c r="D14" s="153"/>
      <c r="E14" s="153"/>
      <c r="F14" s="159"/>
    </row>
    <row r="15" spans="1:6" ht="3" customHeight="1" x14ac:dyDescent="0.2">
      <c r="A15" s="156"/>
      <c r="B15" s="150"/>
      <c r="C15" s="150"/>
      <c r="D15" s="153"/>
      <c r="E15" s="153"/>
      <c r="F15" s="159"/>
    </row>
    <row r="16" spans="1:6" ht="3" customHeight="1" x14ac:dyDescent="0.2">
      <c r="A16" s="156"/>
      <c r="B16" s="150"/>
      <c r="C16" s="150"/>
      <c r="D16" s="153"/>
      <c r="E16" s="153"/>
      <c r="F16" s="159"/>
    </row>
    <row r="17" spans="1:6" ht="23.45" customHeight="1" x14ac:dyDescent="0.2">
      <c r="A17" s="157"/>
      <c r="B17" s="151"/>
      <c r="C17" s="151"/>
      <c r="D17" s="154"/>
      <c r="E17" s="154"/>
      <c r="F17" s="160"/>
    </row>
    <row r="18" spans="1:6" ht="12.6" customHeight="1" x14ac:dyDescent="0.2">
      <c r="A18" s="88">
        <v>1</v>
      </c>
      <c r="B18" s="89">
        <v>2</v>
      </c>
      <c r="C18" s="90">
        <v>3</v>
      </c>
      <c r="D18" s="91" t="s">
        <v>27</v>
      </c>
      <c r="E18" s="92" t="s">
        <v>28</v>
      </c>
      <c r="F18" s="93" t="s">
        <v>29</v>
      </c>
    </row>
    <row r="19" spans="1:6" x14ac:dyDescent="0.2">
      <c r="A19" s="94" t="s">
        <v>30</v>
      </c>
      <c r="B19" s="95" t="s">
        <v>31</v>
      </c>
      <c r="C19" s="96" t="s">
        <v>32</v>
      </c>
      <c r="D19" s="97">
        <v>552765258</v>
      </c>
      <c r="E19" s="98">
        <v>49152363.280000001</v>
      </c>
      <c r="F19" s="97">
        <f>IF(OR(D19="-",IF(E19="-",0,E19)&gt;=IF(D19="-",0,D19)),"-",IF(D19="-",0,D19)-IF(E19="-",0,E19))</f>
        <v>503612894.72000003</v>
      </c>
    </row>
    <row r="20" spans="1:6" x14ac:dyDescent="0.2">
      <c r="A20" s="99" t="s">
        <v>33</v>
      </c>
      <c r="B20" s="100"/>
      <c r="C20" s="101"/>
      <c r="D20" s="102"/>
      <c r="E20" s="102"/>
      <c r="F20" s="103"/>
    </row>
    <row r="21" spans="1:6" x14ac:dyDescent="0.2">
      <c r="A21" s="104" t="s">
        <v>34</v>
      </c>
      <c r="B21" s="105" t="s">
        <v>31</v>
      </c>
      <c r="C21" s="106" t="s">
        <v>35</v>
      </c>
      <c r="D21" s="107" t="s">
        <v>44</v>
      </c>
      <c r="E21" s="107">
        <v>19633275.219999999</v>
      </c>
      <c r="F21" s="108" t="str">
        <f t="shared" ref="F21:F52" si="0">IF(OR(D21="-",IF(E21="-",0,E21)&gt;=IF(D21="-",0,D21)),"-",IF(D21="-",0,D21)-IF(E21="-",0,E21))</f>
        <v>-</v>
      </c>
    </row>
    <row r="22" spans="1:6" x14ac:dyDescent="0.2">
      <c r="A22" s="104" t="s">
        <v>36</v>
      </c>
      <c r="B22" s="105" t="s">
        <v>31</v>
      </c>
      <c r="C22" s="106" t="s">
        <v>37</v>
      </c>
      <c r="D22" s="107" t="s">
        <v>44</v>
      </c>
      <c r="E22" s="107">
        <v>14113879.439999999</v>
      </c>
      <c r="F22" s="108" t="str">
        <f t="shared" si="0"/>
        <v>-</v>
      </c>
    </row>
    <row r="23" spans="1:6" x14ac:dyDescent="0.2">
      <c r="A23" s="104" t="s">
        <v>38</v>
      </c>
      <c r="B23" s="105" t="s">
        <v>31</v>
      </c>
      <c r="C23" s="106" t="s">
        <v>39</v>
      </c>
      <c r="D23" s="107" t="s">
        <v>44</v>
      </c>
      <c r="E23" s="107">
        <v>14113879.439999999</v>
      </c>
      <c r="F23" s="108" t="str">
        <f t="shared" si="0"/>
        <v>-</v>
      </c>
    </row>
    <row r="24" spans="1:6" ht="67.5" x14ac:dyDescent="0.2">
      <c r="A24" s="109" t="s">
        <v>40</v>
      </c>
      <c r="B24" s="105" t="s">
        <v>31</v>
      </c>
      <c r="C24" s="106" t="s">
        <v>41</v>
      </c>
      <c r="D24" s="107" t="s">
        <v>44</v>
      </c>
      <c r="E24" s="107">
        <v>14092112.119999999</v>
      </c>
      <c r="F24" s="108" t="str">
        <f t="shared" si="0"/>
        <v>-</v>
      </c>
    </row>
    <row r="25" spans="1:6" ht="90" x14ac:dyDescent="0.2">
      <c r="A25" s="109" t="s">
        <v>42</v>
      </c>
      <c r="B25" s="105" t="s">
        <v>31</v>
      </c>
      <c r="C25" s="106" t="s">
        <v>43</v>
      </c>
      <c r="D25" s="107" t="s">
        <v>44</v>
      </c>
      <c r="E25" s="107">
        <v>14030779.35</v>
      </c>
      <c r="F25" s="108" t="str">
        <f t="shared" si="0"/>
        <v>-</v>
      </c>
    </row>
    <row r="26" spans="1:6" ht="67.5" x14ac:dyDescent="0.2">
      <c r="A26" s="109" t="s">
        <v>45</v>
      </c>
      <c r="B26" s="105" t="s">
        <v>31</v>
      </c>
      <c r="C26" s="106" t="s">
        <v>46</v>
      </c>
      <c r="D26" s="107" t="s">
        <v>44</v>
      </c>
      <c r="E26" s="107">
        <v>51118.9</v>
      </c>
      <c r="F26" s="108" t="str">
        <f t="shared" si="0"/>
        <v>-</v>
      </c>
    </row>
    <row r="27" spans="1:6" ht="90" x14ac:dyDescent="0.2">
      <c r="A27" s="109" t="s">
        <v>47</v>
      </c>
      <c r="B27" s="105" t="s">
        <v>31</v>
      </c>
      <c r="C27" s="106" t="s">
        <v>48</v>
      </c>
      <c r="D27" s="107" t="s">
        <v>44</v>
      </c>
      <c r="E27" s="107">
        <v>10213.870000000001</v>
      </c>
      <c r="F27" s="108" t="str">
        <f t="shared" si="0"/>
        <v>-</v>
      </c>
    </row>
    <row r="28" spans="1:6" ht="101.25" x14ac:dyDescent="0.2">
      <c r="A28" s="109" t="s">
        <v>49</v>
      </c>
      <c r="B28" s="105" t="s">
        <v>31</v>
      </c>
      <c r="C28" s="106" t="s">
        <v>50</v>
      </c>
      <c r="D28" s="107" t="s">
        <v>44</v>
      </c>
      <c r="E28" s="107">
        <v>19306.57</v>
      </c>
      <c r="F28" s="108" t="str">
        <f t="shared" si="0"/>
        <v>-</v>
      </c>
    </row>
    <row r="29" spans="1:6" ht="123.75" x14ac:dyDescent="0.2">
      <c r="A29" s="109" t="s">
        <v>51</v>
      </c>
      <c r="B29" s="105" t="s">
        <v>31</v>
      </c>
      <c r="C29" s="106" t="s">
        <v>52</v>
      </c>
      <c r="D29" s="107" t="s">
        <v>44</v>
      </c>
      <c r="E29" s="107">
        <v>7117.25</v>
      </c>
      <c r="F29" s="108" t="str">
        <f t="shared" si="0"/>
        <v>-</v>
      </c>
    </row>
    <row r="30" spans="1:6" ht="112.5" x14ac:dyDescent="0.2">
      <c r="A30" s="109" t="s">
        <v>53</v>
      </c>
      <c r="B30" s="105" t="s">
        <v>31</v>
      </c>
      <c r="C30" s="106" t="s">
        <v>54</v>
      </c>
      <c r="D30" s="107" t="s">
        <v>44</v>
      </c>
      <c r="E30" s="107">
        <v>12185.11</v>
      </c>
      <c r="F30" s="108" t="str">
        <f t="shared" si="0"/>
        <v>-</v>
      </c>
    </row>
    <row r="31" spans="1:6" ht="123.75" x14ac:dyDescent="0.2">
      <c r="A31" s="109" t="s">
        <v>55</v>
      </c>
      <c r="B31" s="105" t="s">
        <v>31</v>
      </c>
      <c r="C31" s="106" t="s">
        <v>56</v>
      </c>
      <c r="D31" s="107" t="s">
        <v>44</v>
      </c>
      <c r="E31" s="107">
        <v>4.21</v>
      </c>
      <c r="F31" s="108" t="str">
        <f t="shared" si="0"/>
        <v>-</v>
      </c>
    </row>
    <row r="32" spans="1:6" ht="33.75" x14ac:dyDescent="0.2">
      <c r="A32" s="104" t="s">
        <v>57</v>
      </c>
      <c r="B32" s="105" t="s">
        <v>31</v>
      </c>
      <c r="C32" s="106" t="s">
        <v>58</v>
      </c>
      <c r="D32" s="107" t="s">
        <v>44</v>
      </c>
      <c r="E32" s="107">
        <v>2460.75</v>
      </c>
      <c r="F32" s="108" t="str">
        <f t="shared" si="0"/>
        <v>-</v>
      </c>
    </row>
    <row r="33" spans="1:6" ht="67.5" x14ac:dyDescent="0.2">
      <c r="A33" s="104" t="s">
        <v>59</v>
      </c>
      <c r="B33" s="105" t="s">
        <v>31</v>
      </c>
      <c r="C33" s="106" t="s">
        <v>60</v>
      </c>
      <c r="D33" s="107" t="s">
        <v>44</v>
      </c>
      <c r="E33" s="107">
        <v>907.26</v>
      </c>
      <c r="F33" s="108" t="str">
        <f t="shared" si="0"/>
        <v>-</v>
      </c>
    </row>
    <row r="34" spans="1:6" ht="45" x14ac:dyDescent="0.2">
      <c r="A34" s="104" t="s">
        <v>61</v>
      </c>
      <c r="B34" s="105" t="s">
        <v>31</v>
      </c>
      <c r="C34" s="106" t="s">
        <v>62</v>
      </c>
      <c r="D34" s="107" t="s">
        <v>44</v>
      </c>
      <c r="E34" s="107">
        <v>1.68</v>
      </c>
      <c r="F34" s="108" t="str">
        <f t="shared" si="0"/>
        <v>-</v>
      </c>
    </row>
    <row r="35" spans="1:6" ht="67.5" x14ac:dyDescent="0.2">
      <c r="A35" s="104" t="s">
        <v>63</v>
      </c>
      <c r="B35" s="105" t="s">
        <v>31</v>
      </c>
      <c r="C35" s="106" t="s">
        <v>64</v>
      </c>
      <c r="D35" s="107" t="s">
        <v>44</v>
      </c>
      <c r="E35" s="107">
        <v>1551.81</v>
      </c>
      <c r="F35" s="108" t="str">
        <f t="shared" si="0"/>
        <v>-</v>
      </c>
    </row>
    <row r="36" spans="1:6" ht="33.75" x14ac:dyDescent="0.2">
      <c r="A36" s="104" t="s">
        <v>65</v>
      </c>
      <c r="B36" s="105" t="s">
        <v>31</v>
      </c>
      <c r="C36" s="106" t="s">
        <v>66</v>
      </c>
      <c r="D36" s="107" t="s">
        <v>44</v>
      </c>
      <c r="E36" s="107">
        <v>612551.47</v>
      </c>
      <c r="F36" s="108" t="str">
        <f t="shared" si="0"/>
        <v>-</v>
      </c>
    </row>
    <row r="37" spans="1:6" ht="22.5" x14ac:dyDescent="0.2">
      <c r="A37" s="104" t="s">
        <v>67</v>
      </c>
      <c r="B37" s="105" t="s">
        <v>31</v>
      </c>
      <c r="C37" s="106" t="s">
        <v>68</v>
      </c>
      <c r="D37" s="107" t="s">
        <v>44</v>
      </c>
      <c r="E37" s="107">
        <v>612551.47</v>
      </c>
      <c r="F37" s="108" t="str">
        <f t="shared" si="0"/>
        <v>-</v>
      </c>
    </row>
    <row r="38" spans="1:6" ht="67.5" x14ac:dyDescent="0.2">
      <c r="A38" s="104" t="s">
        <v>69</v>
      </c>
      <c r="B38" s="105" t="s">
        <v>31</v>
      </c>
      <c r="C38" s="106" t="s">
        <v>70</v>
      </c>
      <c r="D38" s="107" t="s">
        <v>44</v>
      </c>
      <c r="E38" s="107">
        <v>267504.71000000002</v>
      </c>
      <c r="F38" s="108" t="str">
        <f t="shared" si="0"/>
        <v>-</v>
      </c>
    </row>
    <row r="39" spans="1:6" ht="101.25" x14ac:dyDescent="0.2">
      <c r="A39" s="109" t="s">
        <v>71</v>
      </c>
      <c r="B39" s="105" t="s">
        <v>31</v>
      </c>
      <c r="C39" s="106" t="s">
        <v>72</v>
      </c>
      <c r="D39" s="107" t="s">
        <v>44</v>
      </c>
      <c r="E39" s="107">
        <v>267504.71000000002</v>
      </c>
      <c r="F39" s="108" t="str">
        <f t="shared" si="0"/>
        <v>-</v>
      </c>
    </row>
    <row r="40" spans="1:6" ht="78.75" x14ac:dyDescent="0.2">
      <c r="A40" s="109" t="s">
        <v>73</v>
      </c>
      <c r="B40" s="105" t="s">
        <v>31</v>
      </c>
      <c r="C40" s="106" t="s">
        <v>74</v>
      </c>
      <c r="D40" s="107" t="s">
        <v>44</v>
      </c>
      <c r="E40" s="107">
        <v>1997.46</v>
      </c>
      <c r="F40" s="108" t="str">
        <f t="shared" si="0"/>
        <v>-</v>
      </c>
    </row>
    <row r="41" spans="1:6" ht="112.5" x14ac:dyDescent="0.2">
      <c r="A41" s="109" t="s">
        <v>75</v>
      </c>
      <c r="B41" s="105" t="s">
        <v>31</v>
      </c>
      <c r="C41" s="106" t="s">
        <v>76</v>
      </c>
      <c r="D41" s="107" t="s">
        <v>44</v>
      </c>
      <c r="E41" s="107">
        <v>1997.46</v>
      </c>
      <c r="F41" s="108" t="str">
        <f t="shared" si="0"/>
        <v>-</v>
      </c>
    </row>
    <row r="42" spans="1:6" ht="67.5" x14ac:dyDescent="0.2">
      <c r="A42" s="104" t="s">
        <v>77</v>
      </c>
      <c r="B42" s="105" t="s">
        <v>31</v>
      </c>
      <c r="C42" s="106" t="s">
        <v>78</v>
      </c>
      <c r="D42" s="107" t="s">
        <v>44</v>
      </c>
      <c r="E42" s="107">
        <v>389341.57</v>
      </c>
      <c r="F42" s="108" t="str">
        <f t="shared" si="0"/>
        <v>-</v>
      </c>
    </row>
    <row r="43" spans="1:6" ht="101.25" x14ac:dyDescent="0.2">
      <c r="A43" s="109" t="s">
        <v>79</v>
      </c>
      <c r="B43" s="105" t="s">
        <v>31</v>
      </c>
      <c r="C43" s="106" t="s">
        <v>80</v>
      </c>
      <c r="D43" s="107" t="s">
        <v>44</v>
      </c>
      <c r="E43" s="107">
        <v>389341.57</v>
      </c>
      <c r="F43" s="108" t="str">
        <f t="shared" si="0"/>
        <v>-</v>
      </c>
    </row>
    <row r="44" spans="1:6" ht="67.5" x14ac:dyDescent="0.2">
      <c r="A44" s="104" t="s">
        <v>81</v>
      </c>
      <c r="B44" s="105" t="s">
        <v>31</v>
      </c>
      <c r="C44" s="106" t="s">
        <v>82</v>
      </c>
      <c r="D44" s="107" t="s">
        <v>44</v>
      </c>
      <c r="E44" s="107">
        <v>-46292.27</v>
      </c>
      <c r="F44" s="108" t="str">
        <f t="shared" si="0"/>
        <v>-</v>
      </c>
    </row>
    <row r="45" spans="1:6" ht="101.25" x14ac:dyDescent="0.2">
      <c r="A45" s="109" t="s">
        <v>83</v>
      </c>
      <c r="B45" s="105" t="s">
        <v>31</v>
      </c>
      <c r="C45" s="106" t="s">
        <v>84</v>
      </c>
      <c r="D45" s="107" t="s">
        <v>44</v>
      </c>
      <c r="E45" s="107">
        <v>-46292.27</v>
      </c>
      <c r="F45" s="108" t="str">
        <f t="shared" si="0"/>
        <v>-</v>
      </c>
    </row>
    <row r="46" spans="1:6" x14ac:dyDescent="0.2">
      <c r="A46" s="104" t="s">
        <v>85</v>
      </c>
      <c r="B46" s="105" t="s">
        <v>31</v>
      </c>
      <c r="C46" s="106" t="s">
        <v>86</v>
      </c>
      <c r="D46" s="107" t="s">
        <v>44</v>
      </c>
      <c r="E46" s="107">
        <v>1606627.42</v>
      </c>
      <c r="F46" s="108" t="str">
        <f t="shared" si="0"/>
        <v>-</v>
      </c>
    </row>
    <row r="47" spans="1:6" ht="22.5" x14ac:dyDescent="0.2">
      <c r="A47" s="104" t="s">
        <v>87</v>
      </c>
      <c r="B47" s="105" t="s">
        <v>31</v>
      </c>
      <c r="C47" s="106" t="s">
        <v>88</v>
      </c>
      <c r="D47" s="107" t="s">
        <v>44</v>
      </c>
      <c r="E47" s="107">
        <v>195579.03</v>
      </c>
      <c r="F47" s="108" t="str">
        <f t="shared" si="0"/>
        <v>-</v>
      </c>
    </row>
    <row r="48" spans="1:6" ht="22.5" x14ac:dyDescent="0.2">
      <c r="A48" s="104" t="s">
        <v>89</v>
      </c>
      <c r="B48" s="105" t="s">
        <v>31</v>
      </c>
      <c r="C48" s="106" t="s">
        <v>90</v>
      </c>
      <c r="D48" s="107" t="s">
        <v>44</v>
      </c>
      <c r="E48" s="107">
        <v>171451.44</v>
      </c>
      <c r="F48" s="108" t="str">
        <f t="shared" si="0"/>
        <v>-</v>
      </c>
    </row>
    <row r="49" spans="1:6" ht="22.5" x14ac:dyDescent="0.2">
      <c r="A49" s="104" t="s">
        <v>89</v>
      </c>
      <c r="B49" s="105" t="s">
        <v>31</v>
      </c>
      <c r="C49" s="106" t="s">
        <v>91</v>
      </c>
      <c r="D49" s="107" t="s">
        <v>44</v>
      </c>
      <c r="E49" s="107">
        <v>171451.44</v>
      </c>
      <c r="F49" s="108" t="str">
        <f t="shared" si="0"/>
        <v>-</v>
      </c>
    </row>
    <row r="50" spans="1:6" ht="33.75" x14ac:dyDescent="0.2">
      <c r="A50" s="104" t="s">
        <v>92</v>
      </c>
      <c r="B50" s="105" t="s">
        <v>31</v>
      </c>
      <c r="C50" s="106" t="s">
        <v>93</v>
      </c>
      <c r="D50" s="107" t="s">
        <v>44</v>
      </c>
      <c r="E50" s="107">
        <v>24127.59</v>
      </c>
      <c r="F50" s="108" t="str">
        <f t="shared" si="0"/>
        <v>-</v>
      </c>
    </row>
    <row r="51" spans="1:6" ht="56.25" x14ac:dyDescent="0.2">
      <c r="A51" s="104" t="s">
        <v>94</v>
      </c>
      <c r="B51" s="105" t="s">
        <v>31</v>
      </c>
      <c r="C51" s="106" t="s">
        <v>95</v>
      </c>
      <c r="D51" s="107" t="s">
        <v>44</v>
      </c>
      <c r="E51" s="107">
        <v>24127.59</v>
      </c>
      <c r="F51" s="108" t="str">
        <f t="shared" si="0"/>
        <v>-</v>
      </c>
    </row>
    <row r="52" spans="1:6" ht="22.5" x14ac:dyDescent="0.2">
      <c r="A52" s="104" t="s">
        <v>96</v>
      </c>
      <c r="B52" s="105" t="s">
        <v>31</v>
      </c>
      <c r="C52" s="106" t="s">
        <v>97</v>
      </c>
      <c r="D52" s="107" t="s">
        <v>44</v>
      </c>
      <c r="E52" s="107">
        <v>1405048.39</v>
      </c>
      <c r="F52" s="108" t="str">
        <f t="shared" si="0"/>
        <v>-</v>
      </c>
    </row>
    <row r="53" spans="1:6" ht="22.5" x14ac:dyDescent="0.2">
      <c r="A53" s="104" t="s">
        <v>96</v>
      </c>
      <c r="B53" s="105" t="s">
        <v>31</v>
      </c>
      <c r="C53" s="106" t="s">
        <v>98</v>
      </c>
      <c r="D53" s="107" t="s">
        <v>44</v>
      </c>
      <c r="E53" s="107">
        <v>1405048.39</v>
      </c>
      <c r="F53" s="108" t="str">
        <f t="shared" ref="F53:F79" si="1">IF(OR(D53="-",IF(E53="-",0,E53)&gt;=IF(D53="-",0,D53)),"-",IF(D53="-",0,D53)-IF(E53="-",0,E53))</f>
        <v>-</v>
      </c>
    </row>
    <row r="54" spans="1:6" ht="45" x14ac:dyDescent="0.2">
      <c r="A54" s="104" t="s">
        <v>99</v>
      </c>
      <c r="B54" s="105" t="s">
        <v>31</v>
      </c>
      <c r="C54" s="106" t="s">
        <v>100</v>
      </c>
      <c r="D54" s="107" t="s">
        <v>44</v>
      </c>
      <c r="E54" s="107">
        <v>1400553.41</v>
      </c>
      <c r="F54" s="108" t="str">
        <f t="shared" si="1"/>
        <v>-</v>
      </c>
    </row>
    <row r="55" spans="1:6" ht="33.75" x14ac:dyDescent="0.2">
      <c r="A55" s="104" t="s">
        <v>101</v>
      </c>
      <c r="B55" s="105" t="s">
        <v>31</v>
      </c>
      <c r="C55" s="106" t="s">
        <v>102</v>
      </c>
      <c r="D55" s="107" t="s">
        <v>44</v>
      </c>
      <c r="E55" s="107">
        <v>3303.22</v>
      </c>
      <c r="F55" s="108" t="str">
        <f t="shared" si="1"/>
        <v>-</v>
      </c>
    </row>
    <row r="56" spans="1:6" ht="45" x14ac:dyDescent="0.2">
      <c r="A56" s="104" t="s">
        <v>103</v>
      </c>
      <c r="B56" s="105" t="s">
        <v>31</v>
      </c>
      <c r="C56" s="106" t="s">
        <v>104</v>
      </c>
      <c r="D56" s="107" t="s">
        <v>44</v>
      </c>
      <c r="E56" s="107">
        <v>1191.76</v>
      </c>
      <c r="F56" s="108" t="str">
        <f t="shared" si="1"/>
        <v>-</v>
      </c>
    </row>
    <row r="57" spans="1:6" ht="22.5" x14ac:dyDescent="0.2">
      <c r="A57" s="104" t="s">
        <v>105</v>
      </c>
      <c r="B57" s="105" t="s">
        <v>31</v>
      </c>
      <c r="C57" s="106" t="s">
        <v>106</v>
      </c>
      <c r="D57" s="107" t="s">
        <v>44</v>
      </c>
      <c r="E57" s="107">
        <v>6000</v>
      </c>
      <c r="F57" s="108" t="str">
        <f t="shared" si="1"/>
        <v>-</v>
      </c>
    </row>
    <row r="58" spans="1:6" ht="33.75" x14ac:dyDescent="0.2">
      <c r="A58" s="104" t="s">
        <v>107</v>
      </c>
      <c r="B58" s="105" t="s">
        <v>31</v>
      </c>
      <c r="C58" s="106" t="s">
        <v>108</v>
      </c>
      <c r="D58" s="107" t="s">
        <v>44</v>
      </c>
      <c r="E58" s="107">
        <v>6000</v>
      </c>
      <c r="F58" s="108" t="str">
        <f t="shared" si="1"/>
        <v>-</v>
      </c>
    </row>
    <row r="59" spans="1:6" ht="56.25" x14ac:dyDescent="0.2">
      <c r="A59" s="104" t="s">
        <v>109</v>
      </c>
      <c r="B59" s="105" t="s">
        <v>31</v>
      </c>
      <c r="C59" s="106" t="s">
        <v>110</v>
      </c>
      <c r="D59" s="107" t="s">
        <v>44</v>
      </c>
      <c r="E59" s="107">
        <v>6000</v>
      </c>
      <c r="F59" s="108" t="str">
        <f t="shared" si="1"/>
        <v>-</v>
      </c>
    </row>
    <row r="60" spans="1:6" x14ac:dyDescent="0.2">
      <c r="A60" s="104" t="s">
        <v>111</v>
      </c>
      <c r="B60" s="105" t="s">
        <v>31</v>
      </c>
      <c r="C60" s="106" t="s">
        <v>112</v>
      </c>
      <c r="D60" s="107" t="s">
        <v>44</v>
      </c>
      <c r="E60" s="107">
        <v>220083.63</v>
      </c>
      <c r="F60" s="108" t="str">
        <f t="shared" si="1"/>
        <v>-</v>
      </c>
    </row>
    <row r="61" spans="1:6" x14ac:dyDescent="0.2">
      <c r="A61" s="104" t="s">
        <v>113</v>
      </c>
      <c r="B61" s="105" t="s">
        <v>31</v>
      </c>
      <c r="C61" s="106" t="s">
        <v>114</v>
      </c>
      <c r="D61" s="107" t="s">
        <v>44</v>
      </c>
      <c r="E61" s="107">
        <v>159413.93</v>
      </c>
      <c r="F61" s="108" t="str">
        <f t="shared" si="1"/>
        <v>-</v>
      </c>
    </row>
    <row r="62" spans="1:6" ht="33.75" x14ac:dyDescent="0.2">
      <c r="A62" s="104" t="s">
        <v>115</v>
      </c>
      <c r="B62" s="105" t="s">
        <v>31</v>
      </c>
      <c r="C62" s="106" t="s">
        <v>116</v>
      </c>
      <c r="D62" s="107" t="s">
        <v>44</v>
      </c>
      <c r="E62" s="107">
        <v>159413.93</v>
      </c>
      <c r="F62" s="108" t="str">
        <f t="shared" si="1"/>
        <v>-</v>
      </c>
    </row>
    <row r="63" spans="1:6" ht="67.5" x14ac:dyDescent="0.2">
      <c r="A63" s="104" t="s">
        <v>117</v>
      </c>
      <c r="B63" s="105" t="s">
        <v>31</v>
      </c>
      <c r="C63" s="106" t="s">
        <v>118</v>
      </c>
      <c r="D63" s="107" t="s">
        <v>44</v>
      </c>
      <c r="E63" s="107">
        <v>157926.6</v>
      </c>
      <c r="F63" s="108" t="str">
        <f t="shared" si="1"/>
        <v>-</v>
      </c>
    </row>
    <row r="64" spans="1:6" ht="45" x14ac:dyDescent="0.2">
      <c r="A64" s="104" t="s">
        <v>119</v>
      </c>
      <c r="B64" s="105" t="s">
        <v>31</v>
      </c>
      <c r="C64" s="106" t="s">
        <v>120</v>
      </c>
      <c r="D64" s="107" t="s">
        <v>44</v>
      </c>
      <c r="E64" s="107">
        <v>1487.33</v>
      </c>
      <c r="F64" s="108" t="str">
        <f t="shared" si="1"/>
        <v>-</v>
      </c>
    </row>
    <row r="65" spans="1:6" x14ac:dyDescent="0.2">
      <c r="A65" s="104" t="s">
        <v>121</v>
      </c>
      <c r="B65" s="105" t="s">
        <v>31</v>
      </c>
      <c r="C65" s="106" t="s">
        <v>122</v>
      </c>
      <c r="D65" s="107" t="s">
        <v>44</v>
      </c>
      <c r="E65" s="107">
        <v>60669.7</v>
      </c>
      <c r="F65" s="108" t="str">
        <f t="shared" si="1"/>
        <v>-</v>
      </c>
    </row>
    <row r="66" spans="1:6" x14ac:dyDescent="0.2">
      <c r="A66" s="104" t="s">
        <v>123</v>
      </c>
      <c r="B66" s="105" t="s">
        <v>31</v>
      </c>
      <c r="C66" s="106" t="s">
        <v>124</v>
      </c>
      <c r="D66" s="107" t="s">
        <v>44</v>
      </c>
      <c r="E66" s="107">
        <v>56218.19</v>
      </c>
      <c r="F66" s="108" t="str">
        <f t="shared" si="1"/>
        <v>-</v>
      </c>
    </row>
    <row r="67" spans="1:6" ht="33.75" x14ac:dyDescent="0.2">
      <c r="A67" s="104" t="s">
        <v>125</v>
      </c>
      <c r="B67" s="105" t="s">
        <v>31</v>
      </c>
      <c r="C67" s="106" t="s">
        <v>126</v>
      </c>
      <c r="D67" s="107" t="s">
        <v>44</v>
      </c>
      <c r="E67" s="107">
        <v>56218.19</v>
      </c>
      <c r="F67" s="108" t="str">
        <f t="shared" si="1"/>
        <v>-</v>
      </c>
    </row>
    <row r="68" spans="1:6" x14ac:dyDescent="0.2">
      <c r="A68" s="104" t="s">
        <v>127</v>
      </c>
      <c r="B68" s="105" t="s">
        <v>31</v>
      </c>
      <c r="C68" s="106" t="s">
        <v>128</v>
      </c>
      <c r="D68" s="107" t="s">
        <v>44</v>
      </c>
      <c r="E68" s="107">
        <v>4451.51</v>
      </c>
      <c r="F68" s="108" t="str">
        <f t="shared" si="1"/>
        <v>-</v>
      </c>
    </row>
    <row r="69" spans="1:6" ht="33.75" x14ac:dyDescent="0.2">
      <c r="A69" s="104" t="s">
        <v>129</v>
      </c>
      <c r="B69" s="105" t="s">
        <v>31</v>
      </c>
      <c r="C69" s="106" t="s">
        <v>130</v>
      </c>
      <c r="D69" s="107" t="s">
        <v>44</v>
      </c>
      <c r="E69" s="107">
        <v>4451.51</v>
      </c>
      <c r="F69" s="108" t="str">
        <f t="shared" si="1"/>
        <v>-</v>
      </c>
    </row>
    <row r="70" spans="1:6" x14ac:dyDescent="0.2">
      <c r="A70" s="104" t="s">
        <v>131</v>
      </c>
      <c r="B70" s="105" t="s">
        <v>31</v>
      </c>
      <c r="C70" s="106" t="s">
        <v>132</v>
      </c>
      <c r="D70" s="107" t="s">
        <v>44</v>
      </c>
      <c r="E70" s="107">
        <v>108136.84</v>
      </c>
      <c r="F70" s="108" t="str">
        <f t="shared" si="1"/>
        <v>-</v>
      </c>
    </row>
    <row r="71" spans="1:6" ht="33.75" x14ac:dyDescent="0.2">
      <c r="A71" s="104" t="s">
        <v>133</v>
      </c>
      <c r="B71" s="105" t="s">
        <v>31</v>
      </c>
      <c r="C71" s="106" t="s">
        <v>134</v>
      </c>
      <c r="D71" s="107" t="s">
        <v>44</v>
      </c>
      <c r="E71" s="107">
        <v>108136.84</v>
      </c>
      <c r="F71" s="108" t="str">
        <f t="shared" si="1"/>
        <v>-</v>
      </c>
    </row>
    <row r="72" spans="1:6" ht="45" x14ac:dyDescent="0.2">
      <c r="A72" s="104" t="s">
        <v>135</v>
      </c>
      <c r="B72" s="105" t="s">
        <v>31</v>
      </c>
      <c r="C72" s="106" t="s">
        <v>136</v>
      </c>
      <c r="D72" s="107" t="s">
        <v>44</v>
      </c>
      <c r="E72" s="107">
        <v>108136.84</v>
      </c>
      <c r="F72" s="108" t="str">
        <f t="shared" si="1"/>
        <v>-</v>
      </c>
    </row>
    <row r="73" spans="1:6" ht="67.5" x14ac:dyDescent="0.2">
      <c r="A73" s="109" t="s">
        <v>137</v>
      </c>
      <c r="B73" s="105" t="s">
        <v>31</v>
      </c>
      <c r="C73" s="106" t="s">
        <v>138</v>
      </c>
      <c r="D73" s="107" t="s">
        <v>44</v>
      </c>
      <c r="E73" s="107">
        <v>108136.84</v>
      </c>
      <c r="F73" s="108" t="str">
        <f t="shared" si="1"/>
        <v>-</v>
      </c>
    </row>
    <row r="74" spans="1:6" ht="33.75" x14ac:dyDescent="0.2">
      <c r="A74" s="104" t="s">
        <v>139</v>
      </c>
      <c r="B74" s="105" t="s">
        <v>31</v>
      </c>
      <c r="C74" s="106" t="s">
        <v>140</v>
      </c>
      <c r="D74" s="107" t="s">
        <v>44</v>
      </c>
      <c r="E74" s="107">
        <v>2468038.5699999998</v>
      </c>
      <c r="F74" s="108" t="str">
        <f t="shared" si="1"/>
        <v>-</v>
      </c>
    </row>
    <row r="75" spans="1:6" ht="78.75" x14ac:dyDescent="0.2">
      <c r="A75" s="109" t="s">
        <v>141</v>
      </c>
      <c r="B75" s="105" t="s">
        <v>31</v>
      </c>
      <c r="C75" s="106" t="s">
        <v>142</v>
      </c>
      <c r="D75" s="107" t="s">
        <v>44</v>
      </c>
      <c r="E75" s="107">
        <v>2458662.94</v>
      </c>
      <c r="F75" s="108" t="str">
        <f t="shared" si="1"/>
        <v>-</v>
      </c>
    </row>
    <row r="76" spans="1:6" ht="56.25" x14ac:dyDescent="0.2">
      <c r="A76" s="104" t="s">
        <v>143</v>
      </c>
      <c r="B76" s="105" t="s">
        <v>31</v>
      </c>
      <c r="C76" s="106" t="s">
        <v>144</v>
      </c>
      <c r="D76" s="107" t="s">
        <v>44</v>
      </c>
      <c r="E76" s="107">
        <v>205447.85</v>
      </c>
      <c r="F76" s="108" t="str">
        <f t="shared" si="1"/>
        <v>-</v>
      </c>
    </row>
    <row r="77" spans="1:6" ht="67.5" x14ac:dyDescent="0.2">
      <c r="A77" s="109" t="s">
        <v>145</v>
      </c>
      <c r="B77" s="105" t="s">
        <v>31</v>
      </c>
      <c r="C77" s="106" t="s">
        <v>146</v>
      </c>
      <c r="D77" s="107" t="s">
        <v>44</v>
      </c>
      <c r="E77" s="107">
        <v>205447.85</v>
      </c>
      <c r="F77" s="108" t="str">
        <f t="shared" si="1"/>
        <v>-</v>
      </c>
    </row>
    <row r="78" spans="1:6" ht="67.5" x14ac:dyDescent="0.2">
      <c r="A78" s="109" t="s">
        <v>147</v>
      </c>
      <c r="B78" s="105" t="s">
        <v>31</v>
      </c>
      <c r="C78" s="106" t="s">
        <v>148</v>
      </c>
      <c r="D78" s="107" t="s">
        <v>44</v>
      </c>
      <c r="E78" s="107">
        <v>40924.730000000003</v>
      </c>
      <c r="F78" s="108" t="str">
        <f t="shared" si="1"/>
        <v>-</v>
      </c>
    </row>
    <row r="79" spans="1:6" ht="56.25" x14ac:dyDescent="0.2">
      <c r="A79" s="104" t="s">
        <v>149</v>
      </c>
      <c r="B79" s="105" t="s">
        <v>31</v>
      </c>
      <c r="C79" s="106" t="s">
        <v>150</v>
      </c>
      <c r="D79" s="107" t="s">
        <v>44</v>
      </c>
      <c r="E79" s="107">
        <v>40924.730000000003</v>
      </c>
      <c r="F79" s="108" t="str">
        <f t="shared" si="1"/>
        <v>-</v>
      </c>
    </row>
    <row r="80" spans="1:6" ht="33.75" x14ac:dyDescent="0.2">
      <c r="A80" s="104" t="s">
        <v>151</v>
      </c>
      <c r="B80" s="105" t="s">
        <v>31</v>
      </c>
      <c r="C80" s="106" t="s">
        <v>152</v>
      </c>
      <c r="D80" s="107" t="s">
        <v>44</v>
      </c>
      <c r="E80" s="107">
        <v>2212290.36</v>
      </c>
      <c r="F80" s="108" t="str">
        <f t="shared" ref="F80:F97" si="2">IF(OR(D80="-",IF(E80="-",0,E80)&gt;=IF(D80="-",0,D80)),"-",IF(D80="-",0,D80)-IF(E80="-",0,E80))</f>
        <v>-</v>
      </c>
    </row>
    <row r="81" spans="1:6" ht="33.75" x14ac:dyDescent="0.2">
      <c r="A81" s="104" t="s">
        <v>153</v>
      </c>
      <c r="B81" s="105" t="s">
        <v>31</v>
      </c>
      <c r="C81" s="106" t="s">
        <v>154</v>
      </c>
      <c r="D81" s="107" t="s">
        <v>44</v>
      </c>
      <c r="E81" s="107">
        <v>2212290.36</v>
      </c>
      <c r="F81" s="108" t="str">
        <f t="shared" si="2"/>
        <v>-</v>
      </c>
    </row>
    <row r="82" spans="1:6" ht="67.5" x14ac:dyDescent="0.2">
      <c r="A82" s="109" t="s">
        <v>155</v>
      </c>
      <c r="B82" s="105" t="s">
        <v>31</v>
      </c>
      <c r="C82" s="106" t="s">
        <v>156</v>
      </c>
      <c r="D82" s="107" t="s">
        <v>44</v>
      </c>
      <c r="E82" s="107">
        <v>9375.6299999999992</v>
      </c>
      <c r="F82" s="108" t="str">
        <f t="shared" si="2"/>
        <v>-</v>
      </c>
    </row>
    <row r="83" spans="1:6" ht="67.5" x14ac:dyDescent="0.2">
      <c r="A83" s="109" t="s">
        <v>157</v>
      </c>
      <c r="B83" s="105" t="s">
        <v>31</v>
      </c>
      <c r="C83" s="106" t="s">
        <v>158</v>
      </c>
      <c r="D83" s="107" t="s">
        <v>44</v>
      </c>
      <c r="E83" s="107">
        <v>9375.6299999999992</v>
      </c>
      <c r="F83" s="108" t="str">
        <f t="shared" si="2"/>
        <v>-</v>
      </c>
    </row>
    <row r="84" spans="1:6" ht="67.5" x14ac:dyDescent="0.2">
      <c r="A84" s="104" t="s">
        <v>159</v>
      </c>
      <c r="B84" s="105" t="s">
        <v>31</v>
      </c>
      <c r="C84" s="106" t="s">
        <v>160</v>
      </c>
      <c r="D84" s="107" t="s">
        <v>44</v>
      </c>
      <c r="E84" s="107">
        <v>9375.6299999999992</v>
      </c>
      <c r="F84" s="108" t="str">
        <f t="shared" si="2"/>
        <v>-</v>
      </c>
    </row>
    <row r="85" spans="1:6" ht="22.5" x14ac:dyDescent="0.2">
      <c r="A85" s="104" t="s">
        <v>161</v>
      </c>
      <c r="B85" s="105" t="s">
        <v>31</v>
      </c>
      <c r="C85" s="106" t="s">
        <v>162</v>
      </c>
      <c r="D85" s="107" t="s">
        <v>44</v>
      </c>
      <c r="E85" s="107">
        <v>47536.88</v>
      </c>
      <c r="F85" s="108" t="str">
        <f t="shared" si="2"/>
        <v>-</v>
      </c>
    </row>
    <row r="86" spans="1:6" ht="22.5" x14ac:dyDescent="0.2">
      <c r="A86" s="104" t="s">
        <v>163</v>
      </c>
      <c r="B86" s="105" t="s">
        <v>31</v>
      </c>
      <c r="C86" s="106" t="s">
        <v>164</v>
      </c>
      <c r="D86" s="107" t="s">
        <v>44</v>
      </c>
      <c r="E86" s="107">
        <v>47536.88</v>
      </c>
      <c r="F86" s="108" t="str">
        <f t="shared" si="2"/>
        <v>-</v>
      </c>
    </row>
    <row r="87" spans="1:6" ht="22.5" x14ac:dyDescent="0.2">
      <c r="A87" s="104" t="s">
        <v>165</v>
      </c>
      <c r="B87" s="105" t="s">
        <v>31</v>
      </c>
      <c r="C87" s="106" t="s">
        <v>166</v>
      </c>
      <c r="D87" s="107" t="s">
        <v>44</v>
      </c>
      <c r="E87" s="107">
        <v>2658.42</v>
      </c>
      <c r="F87" s="108" t="str">
        <f t="shared" si="2"/>
        <v>-</v>
      </c>
    </row>
    <row r="88" spans="1:6" ht="56.25" x14ac:dyDescent="0.2">
      <c r="A88" s="104" t="s">
        <v>167</v>
      </c>
      <c r="B88" s="105" t="s">
        <v>31</v>
      </c>
      <c r="C88" s="106" t="s">
        <v>168</v>
      </c>
      <c r="D88" s="107" t="s">
        <v>44</v>
      </c>
      <c r="E88" s="107">
        <v>2658.42</v>
      </c>
      <c r="F88" s="108" t="str">
        <f t="shared" si="2"/>
        <v>-</v>
      </c>
    </row>
    <row r="89" spans="1:6" ht="22.5" x14ac:dyDescent="0.2">
      <c r="A89" s="104" t="s">
        <v>169</v>
      </c>
      <c r="B89" s="105" t="s">
        <v>31</v>
      </c>
      <c r="C89" s="106" t="s">
        <v>170</v>
      </c>
      <c r="D89" s="107" t="s">
        <v>44</v>
      </c>
      <c r="E89" s="107">
        <v>31944.97</v>
      </c>
      <c r="F89" s="108" t="str">
        <f t="shared" si="2"/>
        <v>-</v>
      </c>
    </row>
    <row r="90" spans="1:6" ht="45" x14ac:dyDescent="0.2">
      <c r="A90" s="104" t="s">
        <v>171</v>
      </c>
      <c r="B90" s="105" t="s">
        <v>31</v>
      </c>
      <c r="C90" s="106" t="s">
        <v>172</v>
      </c>
      <c r="D90" s="107" t="s">
        <v>44</v>
      </c>
      <c r="E90" s="107">
        <v>31944.97</v>
      </c>
      <c r="F90" s="108" t="str">
        <f t="shared" si="2"/>
        <v>-</v>
      </c>
    </row>
    <row r="91" spans="1:6" ht="22.5" x14ac:dyDescent="0.2">
      <c r="A91" s="104" t="s">
        <v>173</v>
      </c>
      <c r="B91" s="105" t="s">
        <v>31</v>
      </c>
      <c r="C91" s="106" t="s">
        <v>174</v>
      </c>
      <c r="D91" s="107" t="s">
        <v>44</v>
      </c>
      <c r="E91" s="107">
        <v>12933.49</v>
      </c>
      <c r="F91" s="108" t="str">
        <f t="shared" si="2"/>
        <v>-</v>
      </c>
    </row>
    <row r="92" spans="1:6" x14ac:dyDescent="0.2">
      <c r="A92" s="104" t="s">
        <v>175</v>
      </c>
      <c r="B92" s="105" t="s">
        <v>31</v>
      </c>
      <c r="C92" s="106" t="s">
        <v>176</v>
      </c>
      <c r="D92" s="107" t="s">
        <v>44</v>
      </c>
      <c r="E92" s="107">
        <v>12933.49</v>
      </c>
      <c r="F92" s="108" t="str">
        <f t="shared" si="2"/>
        <v>-</v>
      </c>
    </row>
    <row r="93" spans="1:6" ht="22.5" x14ac:dyDescent="0.2">
      <c r="A93" s="104" t="s">
        <v>177</v>
      </c>
      <c r="B93" s="105" t="s">
        <v>31</v>
      </c>
      <c r="C93" s="106" t="s">
        <v>178</v>
      </c>
      <c r="D93" s="107" t="s">
        <v>44</v>
      </c>
      <c r="E93" s="107">
        <v>95181.88</v>
      </c>
      <c r="F93" s="108" t="str">
        <f t="shared" si="2"/>
        <v>-</v>
      </c>
    </row>
    <row r="94" spans="1:6" x14ac:dyDescent="0.2">
      <c r="A94" s="104" t="s">
        <v>179</v>
      </c>
      <c r="B94" s="105" t="s">
        <v>31</v>
      </c>
      <c r="C94" s="106" t="s">
        <v>180</v>
      </c>
      <c r="D94" s="107" t="s">
        <v>44</v>
      </c>
      <c r="E94" s="107">
        <v>95181.88</v>
      </c>
      <c r="F94" s="108" t="str">
        <f t="shared" si="2"/>
        <v>-</v>
      </c>
    </row>
    <row r="95" spans="1:6" x14ac:dyDescent="0.2">
      <c r="A95" s="104" t="s">
        <v>181</v>
      </c>
      <c r="B95" s="105" t="s">
        <v>31</v>
      </c>
      <c r="C95" s="106" t="s">
        <v>182</v>
      </c>
      <c r="D95" s="107" t="s">
        <v>44</v>
      </c>
      <c r="E95" s="107">
        <v>95181.88</v>
      </c>
      <c r="F95" s="108" t="str">
        <f t="shared" si="2"/>
        <v>-</v>
      </c>
    </row>
    <row r="96" spans="1:6" ht="22.5" x14ac:dyDescent="0.2">
      <c r="A96" s="104" t="s">
        <v>183</v>
      </c>
      <c r="B96" s="105" t="s">
        <v>31</v>
      </c>
      <c r="C96" s="106" t="s">
        <v>184</v>
      </c>
      <c r="D96" s="107" t="s">
        <v>44</v>
      </c>
      <c r="E96" s="107">
        <v>95181.88</v>
      </c>
      <c r="F96" s="108" t="str">
        <f t="shared" si="2"/>
        <v>-</v>
      </c>
    </row>
    <row r="97" spans="1:6" x14ac:dyDescent="0.2">
      <c r="A97" s="104" t="s">
        <v>185</v>
      </c>
      <c r="B97" s="105" t="s">
        <v>31</v>
      </c>
      <c r="C97" s="106" t="s">
        <v>186</v>
      </c>
      <c r="D97" s="107" t="s">
        <v>44</v>
      </c>
      <c r="E97" s="107">
        <v>1345.94</v>
      </c>
      <c r="F97" s="108" t="str">
        <f t="shared" si="2"/>
        <v>-</v>
      </c>
    </row>
    <row r="98" spans="1:6" ht="33.75" x14ac:dyDescent="0.2">
      <c r="A98" s="104" t="s">
        <v>187</v>
      </c>
      <c r="B98" s="105" t="s">
        <v>31</v>
      </c>
      <c r="C98" s="106" t="s">
        <v>188</v>
      </c>
      <c r="D98" s="107" t="s">
        <v>44</v>
      </c>
      <c r="E98" s="107">
        <v>1345.94</v>
      </c>
      <c r="F98" s="108" t="str">
        <f t="shared" ref="F98:F118" si="3">IF(OR(D98="-",IF(E98="-",0,E98)&gt;=IF(D98="-",0,D98)),"-",IF(D98="-",0,D98)-IF(E98="-",0,E98))</f>
        <v>-</v>
      </c>
    </row>
    <row r="99" spans="1:6" ht="33.75" x14ac:dyDescent="0.2">
      <c r="A99" s="104" t="s">
        <v>189</v>
      </c>
      <c r="B99" s="105" t="s">
        <v>31</v>
      </c>
      <c r="C99" s="106" t="s">
        <v>190</v>
      </c>
      <c r="D99" s="107" t="s">
        <v>44</v>
      </c>
      <c r="E99" s="107">
        <v>1345.94</v>
      </c>
      <c r="F99" s="108" t="str">
        <f t="shared" si="3"/>
        <v>-</v>
      </c>
    </row>
    <row r="100" spans="1:6" x14ac:dyDescent="0.2">
      <c r="A100" s="104" t="s">
        <v>191</v>
      </c>
      <c r="B100" s="105" t="s">
        <v>31</v>
      </c>
      <c r="C100" s="106" t="s">
        <v>192</v>
      </c>
      <c r="D100" s="107" t="s">
        <v>44</v>
      </c>
      <c r="E100" s="107">
        <v>173917.29</v>
      </c>
      <c r="F100" s="108" t="str">
        <f t="shared" si="3"/>
        <v>-</v>
      </c>
    </row>
    <row r="101" spans="1:6" ht="22.5" x14ac:dyDescent="0.2">
      <c r="A101" s="104" t="s">
        <v>193</v>
      </c>
      <c r="B101" s="105" t="s">
        <v>31</v>
      </c>
      <c r="C101" s="106" t="s">
        <v>194</v>
      </c>
      <c r="D101" s="107" t="s">
        <v>44</v>
      </c>
      <c r="E101" s="107">
        <v>1550</v>
      </c>
      <c r="F101" s="108" t="str">
        <f t="shared" si="3"/>
        <v>-</v>
      </c>
    </row>
    <row r="102" spans="1:6" ht="67.5" x14ac:dyDescent="0.2">
      <c r="A102" s="109" t="s">
        <v>195</v>
      </c>
      <c r="B102" s="105" t="s">
        <v>31</v>
      </c>
      <c r="C102" s="106" t="s">
        <v>196</v>
      </c>
      <c r="D102" s="107" t="s">
        <v>44</v>
      </c>
      <c r="E102" s="107">
        <v>1250</v>
      </c>
      <c r="F102" s="108" t="str">
        <f t="shared" si="3"/>
        <v>-</v>
      </c>
    </row>
    <row r="103" spans="1:6" ht="67.5" x14ac:dyDescent="0.2">
      <c r="A103" s="109" t="s">
        <v>197</v>
      </c>
      <c r="B103" s="105" t="s">
        <v>31</v>
      </c>
      <c r="C103" s="106" t="s">
        <v>198</v>
      </c>
      <c r="D103" s="107" t="s">
        <v>44</v>
      </c>
      <c r="E103" s="107">
        <v>1250</v>
      </c>
      <c r="F103" s="108" t="str">
        <f t="shared" si="3"/>
        <v>-</v>
      </c>
    </row>
    <row r="104" spans="1:6" ht="45" x14ac:dyDescent="0.2">
      <c r="A104" s="104" t="s">
        <v>199</v>
      </c>
      <c r="B104" s="105" t="s">
        <v>31</v>
      </c>
      <c r="C104" s="106" t="s">
        <v>200</v>
      </c>
      <c r="D104" s="107" t="s">
        <v>44</v>
      </c>
      <c r="E104" s="107">
        <v>300</v>
      </c>
      <c r="F104" s="108" t="str">
        <f t="shared" si="3"/>
        <v>-</v>
      </c>
    </row>
    <row r="105" spans="1:6" ht="78.75" x14ac:dyDescent="0.2">
      <c r="A105" s="109" t="s">
        <v>201</v>
      </c>
      <c r="B105" s="105" t="s">
        <v>31</v>
      </c>
      <c r="C105" s="106" t="s">
        <v>202</v>
      </c>
      <c r="D105" s="107" t="s">
        <v>44</v>
      </c>
      <c r="E105" s="107">
        <v>300</v>
      </c>
      <c r="F105" s="108" t="str">
        <f t="shared" si="3"/>
        <v>-</v>
      </c>
    </row>
    <row r="106" spans="1:6" ht="90" x14ac:dyDescent="0.2">
      <c r="A106" s="109" t="s">
        <v>203</v>
      </c>
      <c r="B106" s="105" t="s">
        <v>31</v>
      </c>
      <c r="C106" s="106" t="s">
        <v>204</v>
      </c>
      <c r="D106" s="107" t="s">
        <v>44</v>
      </c>
      <c r="E106" s="107">
        <v>4000</v>
      </c>
      <c r="F106" s="108" t="str">
        <f t="shared" si="3"/>
        <v>-</v>
      </c>
    </row>
    <row r="107" spans="1:6" ht="33.75" x14ac:dyDescent="0.2">
      <c r="A107" s="104" t="s">
        <v>205</v>
      </c>
      <c r="B107" s="105" t="s">
        <v>31</v>
      </c>
      <c r="C107" s="106" t="s">
        <v>206</v>
      </c>
      <c r="D107" s="107" t="s">
        <v>44</v>
      </c>
      <c r="E107" s="107">
        <v>4000</v>
      </c>
      <c r="F107" s="108" t="str">
        <f t="shared" si="3"/>
        <v>-</v>
      </c>
    </row>
    <row r="108" spans="1:6" ht="67.5" x14ac:dyDescent="0.2">
      <c r="A108" s="104" t="s">
        <v>207</v>
      </c>
      <c r="B108" s="105" t="s">
        <v>31</v>
      </c>
      <c r="C108" s="106" t="s">
        <v>208</v>
      </c>
      <c r="D108" s="107" t="s">
        <v>44</v>
      </c>
      <c r="E108" s="107">
        <v>4000</v>
      </c>
      <c r="F108" s="108" t="str">
        <f t="shared" si="3"/>
        <v>-</v>
      </c>
    </row>
    <row r="109" spans="1:6" ht="45" x14ac:dyDescent="0.2">
      <c r="A109" s="104" t="s">
        <v>209</v>
      </c>
      <c r="B109" s="105" t="s">
        <v>31</v>
      </c>
      <c r="C109" s="106" t="s">
        <v>210</v>
      </c>
      <c r="D109" s="107" t="s">
        <v>44</v>
      </c>
      <c r="E109" s="107">
        <v>6524.78</v>
      </c>
      <c r="F109" s="108" t="str">
        <f t="shared" si="3"/>
        <v>-</v>
      </c>
    </row>
    <row r="110" spans="1:6" ht="78.75" x14ac:dyDescent="0.2">
      <c r="A110" s="109" t="s">
        <v>211</v>
      </c>
      <c r="B110" s="105" t="s">
        <v>31</v>
      </c>
      <c r="C110" s="106" t="s">
        <v>212</v>
      </c>
      <c r="D110" s="107" t="s">
        <v>44</v>
      </c>
      <c r="E110" s="107">
        <v>6524.78</v>
      </c>
      <c r="F110" s="108" t="str">
        <f t="shared" si="3"/>
        <v>-</v>
      </c>
    </row>
    <row r="111" spans="1:6" ht="45" x14ac:dyDescent="0.2">
      <c r="A111" s="104" t="s">
        <v>213</v>
      </c>
      <c r="B111" s="105" t="s">
        <v>31</v>
      </c>
      <c r="C111" s="106" t="s">
        <v>214</v>
      </c>
      <c r="D111" s="107" t="s">
        <v>44</v>
      </c>
      <c r="E111" s="107">
        <v>94380.38</v>
      </c>
      <c r="F111" s="108" t="str">
        <f t="shared" si="3"/>
        <v>-</v>
      </c>
    </row>
    <row r="112" spans="1:6" ht="56.25" x14ac:dyDescent="0.2">
      <c r="A112" s="104" t="s">
        <v>215</v>
      </c>
      <c r="B112" s="105" t="s">
        <v>31</v>
      </c>
      <c r="C112" s="106" t="s">
        <v>216</v>
      </c>
      <c r="D112" s="107" t="s">
        <v>44</v>
      </c>
      <c r="E112" s="107">
        <v>94380.38</v>
      </c>
      <c r="F112" s="108" t="str">
        <f t="shared" si="3"/>
        <v>-</v>
      </c>
    </row>
    <row r="113" spans="1:6" ht="56.25" x14ac:dyDescent="0.2">
      <c r="A113" s="104" t="s">
        <v>217</v>
      </c>
      <c r="B113" s="105" t="s">
        <v>31</v>
      </c>
      <c r="C113" s="106" t="s">
        <v>218</v>
      </c>
      <c r="D113" s="107" t="s">
        <v>44</v>
      </c>
      <c r="E113" s="107">
        <v>22004.29</v>
      </c>
      <c r="F113" s="108" t="str">
        <f t="shared" si="3"/>
        <v>-</v>
      </c>
    </row>
    <row r="114" spans="1:6" ht="90" x14ac:dyDescent="0.2">
      <c r="A114" s="109" t="s">
        <v>219</v>
      </c>
      <c r="B114" s="105" t="s">
        <v>31</v>
      </c>
      <c r="C114" s="106" t="s">
        <v>220</v>
      </c>
      <c r="D114" s="107" t="s">
        <v>44</v>
      </c>
      <c r="E114" s="107">
        <v>22004.29</v>
      </c>
      <c r="F114" s="108" t="str">
        <f t="shared" si="3"/>
        <v>-</v>
      </c>
    </row>
    <row r="115" spans="1:6" ht="22.5" x14ac:dyDescent="0.2">
      <c r="A115" s="104" t="s">
        <v>221</v>
      </c>
      <c r="B115" s="105" t="s">
        <v>31</v>
      </c>
      <c r="C115" s="106" t="s">
        <v>222</v>
      </c>
      <c r="D115" s="107" t="s">
        <v>44</v>
      </c>
      <c r="E115" s="107">
        <v>45457.84</v>
      </c>
      <c r="F115" s="108" t="str">
        <f t="shared" si="3"/>
        <v>-</v>
      </c>
    </row>
    <row r="116" spans="1:6" ht="33.75" x14ac:dyDescent="0.2">
      <c r="A116" s="104" t="s">
        <v>223</v>
      </c>
      <c r="B116" s="105" t="s">
        <v>31</v>
      </c>
      <c r="C116" s="106" t="s">
        <v>224</v>
      </c>
      <c r="D116" s="107" t="s">
        <v>44</v>
      </c>
      <c r="E116" s="107">
        <v>45457.84</v>
      </c>
      <c r="F116" s="108" t="str">
        <f t="shared" si="3"/>
        <v>-</v>
      </c>
    </row>
    <row r="117" spans="1:6" ht="33.75" x14ac:dyDescent="0.2">
      <c r="A117" s="104" t="s">
        <v>223</v>
      </c>
      <c r="B117" s="105" t="s">
        <v>31</v>
      </c>
      <c r="C117" s="106" t="s">
        <v>225</v>
      </c>
      <c r="D117" s="107" t="s">
        <v>44</v>
      </c>
      <c r="E117" s="107">
        <v>9195.24</v>
      </c>
      <c r="F117" s="108" t="str">
        <f t="shared" si="3"/>
        <v>-</v>
      </c>
    </row>
    <row r="118" spans="1:6" ht="67.5" x14ac:dyDescent="0.2">
      <c r="A118" s="104" t="s">
        <v>226</v>
      </c>
      <c r="B118" s="105" t="s">
        <v>31</v>
      </c>
      <c r="C118" s="106" t="s">
        <v>227</v>
      </c>
      <c r="D118" s="107" t="s">
        <v>44</v>
      </c>
      <c r="E118" s="107">
        <v>35962.6</v>
      </c>
      <c r="F118" s="108" t="str">
        <f t="shared" si="3"/>
        <v>-</v>
      </c>
    </row>
    <row r="119" spans="1:6" ht="45" x14ac:dyDescent="0.2">
      <c r="A119" s="104" t="s">
        <v>228</v>
      </c>
      <c r="B119" s="105" t="s">
        <v>31</v>
      </c>
      <c r="C119" s="106" t="s">
        <v>229</v>
      </c>
      <c r="D119" s="107" t="s">
        <v>44</v>
      </c>
      <c r="E119" s="107">
        <v>300</v>
      </c>
      <c r="F119" s="108" t="str">
        <f t="shared" ref="F119:F133" si="4">IF(OR(D119="-",IF(E119="-",0,E119)&gt;=IF(D119="-",0,D119)),"-",IF(D119="-",0,D119)-IF(E119="-",0,E119))</f>
        <v>-</v>
      </c>
    </row>
    <row r="120" spans="1:6" x14ac:dyDescent="0.2">
      <c r="A120" s="104" t="s">
        <v>230</v>
      </c>
      <c r="B120" s="105" t="s">
        <v>31</v>
      </c>
      <c r="C120" s="106" t="s">
        <v>231</v>
      </c>
      <c r="D120" s="107" t="s">
        <v>44</v>
      </c>
      <c r="E120" s="107">
        <v>185975.86</v>
      </c>
      <c r="F120" s="108" t="str">
        <f t="shared" si="4"/>
        <v>-</v>
      </c>
    </row>
    <row r="121" spans="1:6" x14ac:dyDescent="0.2">
      <c r="A121" s="104" t="s">
        <v>232</v>
      </c>
      <c r="B121" s="105" t="s">
        <v>31</v>
      </c>
      <c r="C121" s="106" t="s">
        <v>233</v>
      </c>
      <c r="D121" s="107" t="s">
        <v>44</v>
      </c>
      <c r="E121" s="107">
        <v>172549.3</v>
      </c>
      <c r="F121" s="108" t="str">
        <f t="shared" si="4"/>
        <v>-</v>
      </c>
    </row>
    <row r="122" spans="1:6" ht="22.5" x14ac:dyDescent="0.2">
      <c r="A122" s="104" t="s">
        <v>234</v>
      </c>
      <c r="B122" s="105" t="s">
        <v>31</v>
      </c>
      <c r="C122" s="106" t="s">
        <v>235</v>
      </c>
      <c r="D122" s="107" t="s">
        <v>44</v>
      </c>
      <c r="E122" s="107">
        <v>172549.3</v>
      </c>
      <c r="F122" s="108" t="str">
        <f t="shared" si="4"/>
        <v>-</v>
      </c>
    </row>
    <row r="123" spans="1:6" ht="22.5" x14ac:dyDescent="0.2">
      <c r="A123" s="104" t="s">
        <v>234</v>
      </c>
      <c r="B123" s="105" t="s">
        <v>31</v>
      </c>
      <c r="C123" s="106" t="s">
        <v>236</v>
      </c>
      <c r="D123" s="107" t="s">
        <v>44</v>
      </c>
      <c r="E123" s="107">
        <v>172549.3</v>
      </c>
      <c r="F123" s="108" t="str">
        <f t="shared" si="4"/>
        <v>-</v>
      </c>
    </row>
    <row r="124" spans="1:6" x14ac:dyDescent="0.2">
      <c r="A124" s="104" t="s">
        <v>237</v>
      </c>
      <c r="B124" s="105" t="s">
        <v>31</v>
      </c>
      <c r="C124" s="106" t="s">
        <v>238</v>
      </c>
      <c r="D124" s="107" t="s">
        <v>44</v>
      </c>
      <c r="E124" s="107">
        <v>13426.56</v>
      </c>
      <c r="F124" s="108" t="str">
        <f t="shared" si="4"/>
        <v>-</v>
      </c>
    </row>
    <row r="125" spans="1:6" ht="22.5" x14ac:dyDescent="0.2">
      <c r="A125" s="104" t="s">
        <v>239</v>
      </c>
      <c r="B125" s="105" t="s">
        <v>31</v>
      </c>
      <c r="C125" s="106" t="s">
        <v>240</v>
      </c>
      <c r="D125" s="107" t="s">
        <v>44</v>
      </c>
      <c r="E125" s="107">
        <v>13426.56</v>
      </c>
      <c r="F125" s="108" t="str">
        <f t="shared" si="4"/>
        <v>-</v>
      </c>
    </row>
    <row r="126" spans="1:6" x14ac:dyDescent="0.2">
      <c r="A126" s="104" t="s">
        <v>241</v>
      </c>
      <c r="B126" s="105" t="s">
        <v>31</v>
      </c>
      <c r="C126" s="106" t="s">
        <v>242</v>
      </c>
      <c r="D126" s="107">
        <v>271888450</v>
      </c>
      <c r="E126" s="107">
        <v>29519088.059999999</v>
      </c>
      <c r="F126" s="108">
        <f t="shared" si="4"/>
        <v>242369361.94</v>
      </c>
    </row>
    <row r="127" spans="1:6" ht="33.75" x14ac:dyDescent="0.2">
      <c r="A127" s="104" t="s">
        <v>243</v>
      </c>
      <c r="B127" s="105" t="s">
        <v>31</v>
      </c>
      <c r="C127" s="106" t="s">
        <v>244</v>
      </c>
      <c r="D127" s="107">
        <v>271888450</v>
      </c>
      <c r="E127" s="107">
        <v>29483000</v>
      </c>
      <c r="F127" s="108">
        <f t="shared" si="4"/>
        <v>242405450</v>
      </c>
    </row>
    <row r="128" spans="1:6" ht="22.5" x14ac:dyDescent="0.2">
      <c r="A128" s="104" t="s">
        <v>245</v>
      </c>
      <c r="B128" s="105" t="s">
        <v>31</v>
      </c>
      <c r="C128" s="106" t="s">
        <v>246</v>
      </c>
      <c r="D128" s="107" t="s">
        <v>44</v>
      </c>
      <c r="E128" s="107">
        <v>1939000</v>
      </c>
      <c r="F128" s="108" t="str">
        <f t="shared" si="4"/>
        <v>-</v>
      </c>
    </row>
    <row r="129" spans="1:6" x14ac:dyDescent="0.2">
      <c r="A129" s="104" t="s">
        <v>247</v>
      </c>
      <c r="B129" s="105" t="s">
        <v>31</v>
      </c>
      <c r="C129" s="106" t="s">
        <v>248</v>
      </c>
      <c r="D129" s="107" t="s">
        <v>44</v>
      </c>
      <c r="E129" s="107">
        <v>92000</v>
      </c>
      <c r="F129" s="108" t="str">
        <f t="shared" si="4"/>
        <v>-</v>
      </c>
    </row>
    <row r="130" spans="1:6" ht="22.5" x14ac:dyDescent="0.2">
      <c r="A130" s="104" t="s">
        <v>249</v>
      </c>
      <c r="B130" s="105" t="s">
        <v>31</v>
      </c>
      <c r="C130" s="106" t="s">
        <v>250</v>
      </c>
      <c r="D130" s="107" t="s">
        <v>44</v>
      </c>
      <c r="E130" s="107">
        <v>92000</v>
      </c>
      <c r="F130" s="108" t="str">
        <f t="shared" si="4"/>
        <v>-</v>
      </c>
    </row>
    <row r="131" spans="1:6" ht="22.5" x14ac:dyDescent="0.2">
      <c r="A131" s="104" t="s">
        <v>251</v>
      </c>
      <c r="B131" s="105" t="s">
        <v>31</v>
      </c>
      <c r="C131" s="106" t="s">
        <v>252</v>
      </c>
      <c r="D131" s="107" t="s">
        <v>44</v>
      </c>
      <c r="E131" s="107">
        <v>1847000</v>
      </c>
      <c r="F131" s="108" t="str">
        <f t="shared" si="4"/>
        <v>-</v>
      </c>
    </row>
    <row r="132" spans="1:6" ht="22.5" x14ac:dyDescent="0.2">
      <c r="A132" s="104" t="s">
        <v>253</v>
      </c>
      <c r="B132" s="105" t="s">
        <v>31</v>
      </c>
      <c r="C132" s="106" t="s">
        <v>254</v>
      </c>
      <c r="D132" s="107" t="s">
        <v>44</v>
      </c>
      <c r="E132" s="107">
        <v>1847000</v>
      </c>
      <c r="F132" s="108" t="str">
        <f t="shared" si="4"/>
        <v>-</v>
      </c>
    </row>
    <row r="133" spans="1:6" ht="22.5" x14ac:dyDescent="0.2">
      <c r="A133" s="104" t="s">
        <v>255</v>
      </c>
      <c r="B133" s="105" t="s">
        <v>31</v>
      </c>
      <c r="C133" s="106" t="s">
        <v>256</v>
      </c>
      <c r="D133" s="107" t="s">
        <v>44</v>
      </c>
      <c r="E133" s="107">
        <v>27544000</v>
      </c>
      <c r="F133" s="108" t="str">
        <f t="shared" si="4"/>
        <v>-</v>
      </c>
    </row>
    <row r="134" spans="1:6" x14ac:dyDescent="0.2">
      <c r="A134" s="104" t="s">
        <v>257</v>
      </c>
      <c r="B134" s="105" t="s">
        <v>31</v>
      </c>
      <c r="C134" s="106" t="s">
        <v>258</v>
      </c>
      <c r="D134" s="107" t="s">
        <v>44</v>
      </c>
      <c r="E134" s="107">
        <v>27544000</v>
      </c>
      <c r="F134" s="108" t="str">
        <f t="shared" ref="F134:F143" si="5">IF(OR(D134="-",IF(E134="-",0,E134)&gt;=IF(D134="-",0,D134)),"-",IF(D134="-",0,D134)-IF(E134="-",0,E134))</f>
        <v>-</v>
      </c>
    </row>
    <row r="135" spans="1:6" x14ac:dyDescent="0.2">
      <c r="A135" s="104" t="s">
        <v>259</v>
      </c>
      <c r="B135" s="105" t="s">
        <v>31</v>
      </c>
      <c r="C135" s="106" t="s">
        <v>260</v>
      </c>
      <c r="D135" s="107" t="s">
        <v>44</v>
      </c>
      <c r="E135" s="107">
        <v>27544000</v>
      </c>
      <c r="F135" s="108" t="str">
        <f t="shared" si="5"/>
        <v>-</v>
      </c>
    </row>
    <row r="136" spans="1:6" x14ac:dyDescent="0.2">
      <c r="A136" s="104" t="s">
        <v>261</v>
      </c>
      <c r="B136" s="105" t="s">
        <v>31</v>
      </c>
      <c r="C136" s="106" t="s">
        <v>262</v>
      </c>
      <c r="D136" s="107" t="s">
        <v>44</v>
      </c>
      <c r="E136" s="107">
        <v>236928.02</v>
      </c>
      <c r="F136" s="108" t="str">
        <f t="shared" si="5"/>
        <v>-</v>
      </c>
    </row>
    <row r="137" spans="1:6" ht="22.5" x14ac:dyDescent="0.2">
      <c r="A137" s="104" t="s">
        <v>263</v>
      </c>
      <c r="B137" s="105" t="s">
        <v>31</v>
      </c>
      <c r="C137" s="106" t="s">
        <v>264</v>
      </c>
      <c r="D137" s="107" t="s">
        <v>44</v>
      </c>
      <c r="E137" s="107">
        <v>236928.02</v>
      </c>
      <c r="F137" s="108" t="str">
        <f t="shared" si="5"/>
        <v>-</v>
      </c>
    </row>
    <row r="138" spans="1:6" ht="22.5" x14ac:dyDescent="0.2">
      <c r="A138" s="104" t="s">
        <v>263</v>
      </c>
      <c r="B138" s="105" t="s">
        <v>31</v>
      </c>
      <c r="C138" s="106" t="s">
        <v>265</v>
      </c>
      <c r="D138" s="107" t="s">
        <v>44</v>
      </c>
      <c r="E138" s="107">
        <v>236928.02</v>
      </c>
      <c r="F138" s="108" t="str">
        <f t="shared" si="5"/>
        <v>-</v>
      </c>
    </row>
    <row r="139" spans="1:6" ht="33.75" x14ac:dyDescent="0.2">
      <c r="A139" s="104" t="s">
        <v>266</v>
      </c>
      <c r="B139" s="105" t="s">
        <v>31</v>
      </c>
      <c r="C139" s="106" t="s">
        <v>267</v>
      </c>
      <c r="D139" s="107" t="s">
        <v>44</v>
      </c>
      <c r="E139" s="107">
        <v>-200839.96</v>
      </c>
      <c r="F139" s="108" t="str">
        <f t="shared" si="5"/>
        <v>-</v>
      </c>
    </row>
    <row r="140" spans="1:6" ht="45" x14ac:dyDescent="0.2">
      <c r="A140" s="104" t="s">
        <v>268</v>
      </c>
      <c r="B140" s="105" t="s">
        <v>31</v>
      </c>
      <c r="C140" s="106" t="s">
        <v>269</v>
      </c>
      <c r="D140" s="107" t="s">
        <v>44</v>
      </c>
      <c r="E140" s="107">
        <v>-200839.96</v>
      </c>
      <c r="F140" s="108" t="str">
        <f t="shared" si="5"/>
        <v>-</v>
      </c>
    </row>
    <row r="141" spans="1:6" ht="45" x14ac:dyDescent="0.2">
      <c r="A141" s="104" t="s">
        <v>270</v>
      </c>
      <c r="B141" s="105" t="s">
        <v>31</v>
      </c>
      <c r="C141" s="106" t="s">
        <v>271</v>
      </c>
      <c r="D141" s="107" t="s">
        <v>44</v>
      </c>
      <c r="E141" s="107">
        <v>-200839.96</v>
      </c>
      <c r="F141" s="108" t="str">
        <f t="shared" si="5"/>
        <v>-</v>
      </c>
    </row>
    <row r="142" spans="1:6" ht="45" x14ac:dyDescent="0.2">
      <c r="A142" s="104" t="s">
        <v>270</v>
      </c>
      <c r="B142" s="105" t="s">
        <v>31</v>
      </c>
      <c r="C142" s="106" t="s">
        <v>272</v>
      </c>
      <c r="D142" s="107" t="s">
        <v>44</v>
      </c>
      <c r="E142" s="107">
        <v>-188119.96</v>
      </c>
      <c r="F142" s="108" t="str">
        <f t="shared" si="5"/>
        <v>-</v>
      </c>
    </row>
    <row r="143" spans="1:6" ht="45" x14ac:dyDescent="0.2">
      <c r="A143" s="104" t="s">
        <v>270</v>
      </c>
      <c r="B143" s="105" t="s">
        <v>31</v>
      </c>
      <c r="C143" s="106" t="s">
        <v>273</v>
      </c>
      <c r="D143" s="107" t="s">
        <v>44</v>
      </c>
      <c r="E143" s="107">
        <v>-12720</v>
      </c>
      <c r="F143" s="108" t="str">
        <f t="shared" si="5"/>
        <v>-</v>
      </c>
    </row>
    <row r="144" spans="1:6" ht="12.75" customHeight="1" x14ac:dyDescent="0.2">
      <c r="A144" s="110"/>
      <c r="B144" s="111"/>
      <c r="C144" s="111"/>
      <c r="D144" s="112"/>
      <c r="E144" s="112"/>
      <c r="F144" s="112"/>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78740157480314965" right="0.78740157480314965" top="0.78740157480314965" bottom="0.39370078740157483" header="0" footer="0"/>
  <pageSetup paperSize="9" scale="58"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352"/>
  <sheetViews>
    <sheetView showGridLines="0" workbookViewId="0">
      <selection activeCell="A24" sqref="A24"/>
    </sheetView>
  </sheetViews>
  <sheetFormatPr defaultRowHeight="12.75" customHeight="1" x14ac:dyDescent="0.2"/>
  <cols>
    <col min="1" max="1" width="45.7109375" style="64" customWidth="1"/>
    <col min="2" max="2" width="4.28515625" style="64" customWidth="1"/>
    <col min="3" max="3" width="40.7109375" style="64" customWidth="1"/>
    <col min="4" max="4" width="18.85546875" style="64" customWidth="1"/>
    <col min="5" max="6" width="18.7109375" style="64" customWidth="1"/>
    <col min="7" max="16384" width="9.140625" style="64"/>
  </cols>
  <sheetData>
    <row r="2" spans="1:6" ht="15" customHeight="1" x14ac:dyDescent="0.25">
      <c r="A2" s="144" t="s">
        <v>274</v>
      </c>
      <c r="B2" s="144"/>
      <c r="C2" s="144"/>
      <c r="D2" s="144"/>
      <c r="E2" s="86"/>
      <c r="F2" s="82" t="s">
        <v>275</v>
      </c>
    </row>
    <row r="3" spans="1:6" ht="13.5" customHeight="1" x14ac:dyDescent="0.2">
      <c r="A3" s="1"/>
      <c r="B3" s="1"/>
      <c r="C3" s="3"/>
      <c r="D3" s="4"/>
      <c r="E3" s="4"/>
      <c r="F3" s="4"/>
    </row>
    <row r="4" spans="1:6" ht="10.15" customHeight="1" x14ac:dyDescent="0.2">
      <c r="A4" s="163" t="s">
        <v>21</v>
      </c>
      <c r="B4" s="149" t="s">
        <v>22</v>
      </c>
      <c r="C4" s="161" t="s">
        <v>276</v>
      </c>
      <c r="D4" s="152" t="s">
        <v>24</v>
      </c>
      <c r="E4" s="166" t="s">
        <v>25</v>
      </c>
      <c r="F4" s="158" t="s">
        <v>26</v>
      </c>
    </row>
    <row r="5" spans="1:6" ht="5.45" customHeight="1" x14ac:dyDescent="0.2">
      <c r="A5" s="164"/>
      <c r="B5" s="150"/>
      <c r="C5" s="162"/>
      <c r="D5" s="153"/>
      <c r="E5" s="167"/>
      <c r="F5" s="159"/>
    </row>
    <row r="6" spans="1:6" ht="9.6" customHeight="1" x14ac:dyDescent="0.2">
      <c r="A6" s="164"/>
      <c r="B6" s="150"/>
      <c r="C6" s="162"/>
      <c r="D6" s="153"/>
      <c r="E6" s="167"/>
      <c r="F6" s="159"/>
    </row>
    <row r="7" spans="1:6" ht="6" customHeight="1" x14ac:dyDescent="0.2">
      <c r="A7" s="164"/>
      <c r="B7" s="150"/>
      <c r="C7" s="162"/>
      <c r="D7" s="153"/>
      <c r="E7" s="167"/>
      <c r="F7" s="159"/>
    </row>
    <row r="8" spans="1:6" ht="6.6" customHeight="1" x14ac:dyDescent="0.2">
      <c r="A8" s="164"/>
      <c r="B8" s="150"/>
      <c r="C8" s="162"/>
      <c r="D8" s="153"/>
      <c r="E8" s="167"/>
      <c r="F8" s="159"/>
    </row>
    <row r="9" spans="1:6" ht="10.9" customHeight="1" x14ac:dyDescent="0.2">
      <c r="A9" s="164"/>
      <c r="B9" s="150"/>
      <c r="C9" s="162"/>
      <c r="D9" s="153"/>
      <c r="E9" s="167"/>
      <c r="F9" s="159"/>
    </row>
    <row r="10" spans="1:6" ht="4.1500000000000004" hidden="1" customHeight="1" x14ac:dyDescent="0.2">
      <c r="A10" s="164"/>
      <c r="B10" s="150"/>
      <c r="C10" s="113"/>
      <c r="D10" s="153"/>
      <c r="E10" s="114"/>
      <c r="F10" s="115"/>
    </row>
    <row r="11" spans="1:6" ht="13.15" hidden="1" customHeight="1" x14ac:dyDescent="0.2">
      <c r="A11" s="165"/>
      <c r="B11" s="151"/>
      <c r="C11" s="116"/>
      <c r="D11" s="154"/>
      <c r="E11" s="117"/>
      <c r="F11" s="118"/>
    </row>
    <row r="12" spans="1:6" ht="13.5" customHeight="1" x14ac:dyDescent="0.2">
      <c r="A12" s="88">
        <v>1</v>
      </c>
      <c r="B12" s="89">
        <v>2</v>
      </c>
      <c r="C12" s="90">
        <v>3</v>
      </c>
      <c r="D12" s="91" t="s">
        <v>27</v>
      </c>
      <c r="E12" s="119" t="s">
        <v>28</v>
      </c>
      <c r="F12" s="93" t="s">
        <v>29</v>
      </c>
    </row>
    <row r="13" spans="1:6" x14ac:dyDescent="0.2">
      <c r="A13" s="120" t="s">
        <v>277</v>
      </c>
      <c r="B13" s="121" t="s">
        <v>278</v>
      </c>
      <c r="C13" s="122" t="s">
        <v>279</v>
      </c>
      <c r="D13" s="123">
        <v>559464262</v>
      </c>
      <c r="E13" s="124">
        <v>46635339.770000003</v>
      </c>
      <c r="F13" s="125">
        <f>IF(OR(D13="-",IF(E13="-",0,E13)&gt;=IF(D13="-",0,D13)),"-",IF(D13="-",0,D13)-IF(E13="-",0,E13))</f>
        <v>512828922.23000002</v>
      </c>
    </row>
    <row r="14" spans="1:6" x14ac:dyDescent="0.2">
      <c r="A14" s="126" t="s">
        <v>33</v>
      </c>
      <c r="B14" s="127"/>
      <c r="C14" s="128"/>
      <c r="D14" s="129"/>
      <c r="E14" s="130"/>
      <c r="F14" s="131"/>
    </row>
    <row r="15" spans="1:6" x14ac:dyDescent="0.2">
      <c r="A15" s="120" t="s">
        <v>280</v>
      </c>
      <c r="B15" s="121" t="s">
        <v>278</v>
      </c>
      <c r="C15" s="122" t="s">
        <v>281</v>
      </c>
      <c r="D15" s="123">
        <v>91321185.599999994</v>
      </c>
      <c r="E15" s="124">
        <v>6402459.8700000001</v>
      </c>
      <c r="F15" s="125">
        <f t="shared" ref="F15:F78" si="0">IF(OR(D15="-",IF(E15="-",0,E15)&gt;=IF(D15="-",0,D15)),"-",IF(D15="-",0,D15)-IF(E15="-",0,E15))</f>
        <v>84918725.729999989</v>
      </c>
    </row>
    <row r="16" spans="1:6" ht="56.25" x14ac:dyDescent="0.2">
      <c r="A16" s="94" t="s">
        <v>282</v>
      </c>
      <c r="B16" s="132" t="s">
        <v>278</v>
      </c>
      <c r="C16" s="96" t="s">
        <v>283</v>
      </c>
      <c r="D16" s="97">
        <v>70883888.909999996</v>
      </c>
      <c r="E16" s="133">
        <v>6244420.0899999999</v>
      </c>
      <c r="F16" s="134">
        <f t="shared" si="0"/>
        <v>64639468.819999993</v>
      </c>
    </row>
    <row r="17" spans="1:6" x14ac:dyDescent="0.2">
      <c r="A17" s="94" t="s">
        <v>284</v>
      </c>
      <c r="B17" s="132" t="s">
        <v>278</v>
      </c>
      <c r="C17" s="96" t="s">
        <v>285</v>
      </c>
      <c r="D17" s="97">
        <v>13123907.720000001</v>
      </c>
      <c r="E17" s="133">
        <v>990450.17</v>
      </c>
      <c r="F17" s="134">
        <f t="shared" si="0"/>
        <v>12133457.550000001</v>
      </c>
    </row>
    <row r="18" spans="1:6" x14ac:dyDescent="0.2">
      <c r="A18" s="94" t="s">
        <v>286</v>
      </c>
      <c r="B18" s="132" t="s">
        <v>278</v>
      </c>
      <c r="C18" s="96" t="s">
        <v>287</v>
      </c>
      <c r="D18" s="97">
        <v>10039683.369999999</v>
      </c>
      <c r="E18" s="133">
        <v>708227.34</v>
      </c>
      <c r="F18" s="134">
        <f t="shared" si="0"/>
        <v>9331456.0299999993</v>
      </c>
    </row>
    <row r="19" spans="1:6" ht="22.5" x14ac:dyDescent="0.2">
      <c r="A19" s="94" t="s">
        <v>288</v>
      </c>
      <c r="B19" s="132" t="s">
        <v>278</v>
      </c>
      <c r="C19" s="96" t="s">
        <v>289</v>
      </c>
      <c r="D19" s="97">
        <v>230592</v>
      </c>
      <c r="E19" s="133">
        <v>12803.38</v>
      </c>
      <c r="F19" s="134">
        <f t="shared" si="0"/>
        <v>217788.62</v>
      </c>
    </row>
    <row r="20" spans="1:6" ht="33.75" x14ac:dyDescent="0.2">
      <c r="A20" s="94" t="s">
        <v>290</v>
      </c>
      <c r="B20" s="132" t="s">
        <v>278</v>
      </c>
      <c r="C20" s="96" t="s">
        <v>291</v>
      </c>
      <c r="D20" s="97">
        <v>2853632.35</v>
      </c>
      <c r="E20" s="133">
        <v>269419.45</v>
      </c>
      <c r="F20" s="134">
        <f t="shared" si="0"/>
        <v>2584212.9</v>
      </c>
    </row>
    <row r="21" spans="1:6" ht="22.5" x14ac:dyDescent="0.2">
      <c r="A21" s="94" t="s">
        <v>292</v>
      </c>
      <c r="B21" s="132" t="s">
        <v>278</v>
      </c>
      <c r="C21" s="96" t="s">
        <v>293</v>
      </c>
      <c r="D21" s="97">
        <v>57759981.189999998</v>
      </c>
      <c r="E21" s="133">
        <v>5253969.9199999999</v>
      </c>
      <c r="F21" s="134">
        <f t="shared" si="0"/>
        <v>52506011.269999996</v>
      </c>
    </row>
    <row r="22" spans="1:6" ht="22.5" x14ac:dyDescent="0.2">
      <c r="A22" s="94" t="s">
        <v>294</v>
      </c>
      <c r="B22" s="132" t="s">
        <v>278</v>
      </c>
      <c r="C22" s="96" t="s">
        <v>295</v>
      </c>
      <c r="D22" s="97">
        <v>44448032.590000004</v>
      </c>
      <c r="E22" s="133">
        <v>3835215.96</v>
      </c>
      <c r="F22" s="134">
        <f t="shared" si="0"/>
        <v>40612816.630000003</v>
      </c>
    </row>
    <row r="23" spans="1:6" ht="33.75" x14ac:dyDescent="0.2">
      <c r="A23" s="94" t="s">
        <v>296</v>
      </c>
      <c r="B23" s="132" t="s">
        <v>278</v>
      </c>
      <c r="C23" s="96" t="s">
        <v>297</v>
      </c>
      <c r="D23" s="97">
        <v>999867</v>
      </c>
      <c r="E23" s="133">
        <v>38343.71</v>
      </c>
      <c r="F23" s="134">
        <f t="shared" si="0"/>
        <v>961523.29</v>
      </c>
    </row>
    <row r="24" spans="1:6" ht="33.75" x14ac:dyDescent="0.2">
      <c r="A24" s="94" t="s">
        <v>298</v>
      </c>
      <c r="B24" s="132" t="s">
        <v>278</v>
      </c>
      <c r="C24" s="96" t="s">
        <v>299</v>
      </c>
      <c r="D24" s="97">
        <v>12312081.6</v>
      </c>
      <c r="E24" s="133">
        <v>1380410.25</v>
      </c>
      <c r="F24" s="134">
        <f t="shared" si="0"/>
        <v>10931671.35</v>
      </c>
    </row>
    <row r="25" spans="1:6" ht="22.5" x14ac:dyDescent="0.2">
      <c r="A25" s="94" t="s">
        <v>300</v>
      </c>
      <c r="B25" s="132" t="s">
        <v>278</v>
      </c>
      <c r="C25" s="96" t="s">
        <v>301</v>
      </c>
      <c r="D25" s="97">
        <v>18938794.690000001</v>
      </c>
      <c r="E25" s="133">
        <v>58039.78</v>
      </c>
      <c r="F25" s="134">
        <f t="shared" si="0"/>
        <v>18880754.91</v>
      </c>
    </row>
    <row r="26" spans="1:6" ht="22.5" x14ac:dyDescent="0.2">
      <c r="A26" s="94" t="s">
        <v>302</v>
      </c>
      <c r="B26" s="132" t="s">
        <v>278</v>
      </c>
      <c r="C26" s="96" t="s">
        <v>303</v>
      </c>
      <c r="D26" s="97">
        <v>18938794.690000001</v>
      </c>
      <c r="E26" s="133">
        <v>58039.78</v>
      </c>
      <c r="F26" s="134">
        <f t="shared" si="0"/>
        <v>18880754.91</v>
      </c>
    </row>
    <row r="27" spans="1:6" ht="22.5" x14ac:dyDescent="0.2">
      <c r="A27" s="94" t="s">
        <v>304</v>
      </c>
      <c r="B27" s="132" t="s">
        <v>278</v>
      </c>
      <c r="C27" s="96" t="s">
        <v>305</v>
      </c>
      <c r="D27" s="97">
        <v>2474635.0099999998</v>
      </c>
      <c r="E27" s="133">
        <v>61.95</v>
      </c>
      <c r="F27" s="134">
        <f t="shared" si="0"/>
        <v>2474573.0599999996</v>
      </c>
    </row>
    <row r="28" spans="1:6" x14ac:dyDescent="0.2">
      <c r="A28" s="94" t="s">
        <v>306</v>
      </c>
      <c r="B28" s="132" t="s">
        <v>278</v>
      </c>
      <c r="C28" s="96" t="s">
        <v>307</v>
      </c>
      <c r="D28" s="97">
        <v>16464159.68</v>
      </c>
      <c r="E28" s="133">
        <v>57977.83</v>
      </c>
      <c r="F28" s="134">
        <f t="shared" si="0"/>
        <v>16406181.85</v>
      </c>
    </row>
    <row r="29" spans="1:6" x14ac:dyDescent="0.2">
      <c r="A29" s="94" t="s">
        <v>308</v>
      </c>
      <c r="B29" s="132" t="s">
        <v>278</v>
      </c>
      <c r="C29" s="96" t="s">
        <v>309</v>
      </c>
      <c r="D29" s="97">
        <v>1498502</v>
      </c>
      <c r="E29" s="133">
        <v>100000</v>
      </c>
      <c r="F29" s="134">
        <f t="shared" si="0"/>
        <v>1398502</v>
      </c>
    </row>
    <row r="30" spans="1:6" x14ac:dyDescent="0.2">
      <c r="A30" s="94" t="s">
        <v>310</v>
      </c>
      <c r="B30" s="132" t="s">
        <v>278</v>
      </c>
      <c r="C30" s="96" t="s">
        <v>311</v>
      </c>
      <c r="D30" s="97">
        <v>500000</v>
      </c>
      <c r="E30" s="133" t="s">
        <v>44</v>
      </c>
      <c r="F30" s="134">
        <f t="shared" si="0"/>
        <v>500000</v>
      </c>
    </row>
    <row r="31" spans="1:6" ht="22.5" x14ac:dyDescent="0.2">
      <c r="A31" s="94" t="s">
        <v>312</v>
      </c>
      <c r="B31" s="132" t="s">
        <v>278</v>
      </c>
      <c r="C31" s="96" t="s">
        <v>313</v>
      </c>
      <c r="D31" s="97">
        <v>500000</v>
      </c>
      <c r="E31" s="133" t="s">
        <v>44</v>
      </c>
      <c r="F31" s="134">
        <f t="shared" si="0"/>
        <v>500000</v>
      </c>
    </row>
    <row r="32" spans="1:6" x14ac:dyDescent="0.2">
      <c r="A32" s="94" t="s">
        <v>314</v>
      </c>
      <c r="B32" s="132" t="s">
        <v>278</v>
      </c>
      <c r="C32" s="96" t="s">
        <v>315</v>
      </c>
      <c r="D32" s="97">
        <v>698502</v>
      </c>
      <c r="E32" s="133">
        <v>100000</v>
      </c>
      <c r="F32" s="134">
        <f t="shared" si="0"/>
        <v>598502</v>
      </c>
    </row>
    <row r="33" spans="1:6" ht="22.5" x14ac:dyDescent="0.2">
      <c r="A33" s="94" t="s">
        <v>316</v>
      </c>
      <c r="B33" s="132" t="s">
        <v>278</v>
      </c>
      <c r="C33" s="96" t="s">
        <v>317</v>
      </c>
      <c r="D33" s="97">
        <v>85002</v>
      </c>
      <c r="E33" s="133" t="s">
        <v>44</v>
      </c>
      <c r="F33" s="134">
        <f t="shared" si="0"/>
        <v>85002</v>
      </c>
    </row>
    <row r="34" spans="1:6" x14ac:dyDescent="0.2">
      <c r="A34" s="94" t="s">
        <v>318</v>
      </c>
      <c r="B34" s="132" t="s">
        <v>278</v>
      </c>
      <c r="C34" s="96" t="s">
        <v>319</v>
      </c>
      <c r="D34" s="97">
        <v>488500</v>
      </c>
      <c r="E34" s="133" t="s">
        <v>44</v>
      </c>
      <c r="F34" s="134">
        <f t="shared" si="0"/>
        <v>488500</v>
      </c>
    </row>
    <row r="35" spans="1:6" x14ac:dyDescent="0.2">
      <c r="A35" s="94" t="s">
        <v>320</v>
      </c>
      <c r="B35" s="132" t="s">
        <v>278</v>
      </c>
      <c r="C35" s="96" t="s">
        <v>321</v>
      </c>
      <c r="D35" s="97">
        <v>125000</v>
      </c>
      <c r="E35" s="133">
        <v>100000</v>
      </c>
      <c r="F35" s="134">
        <f t="shared" si="0"/>
        <v>25000</v>
      </c>
    </row>
    <row r="36" spans="1:6" x14ac:dyDescent="0.2">
      <c r="A36" s="94" t="s">
        <v>322</v>
      </c>
      <c r="B36" s="132" t="s">
        <v>278</v>
      </c>
      <c r="C36" s="96" t="s">
        <v>323</v>
      </c>
      <c r="D36" s="97">
        <v>300000</v>
      </c>
      <c r="E36" s="133" t="s">
        <v>44</v>
      </c>
      <c r="F36" s="134">
        <f t="shared" si="0"/>
        <v>300000</v>
      </c>
    </row>
    <row r="37" spans="1:6" ht="45" x14ac:dyDescent="0.2">
      <c r="A37" s="120" t="s">
        <v>324</v>
      </c>
      <c r="B37" s="121" t="s">
        <v>278</v>
      </c>
      <c r="C37" s="122" t="s">
        <v>325</v>
      </c>
      <c r="D37" s="123">
        <v>50000</v>
      </c>
      <c r="E37" s="124" t="s">
        <v>44</v>
      </c>
      <c r="F37" s="125">
        <f t="shared" si="0"/>
        <v>50000</v>
      </c>
    </row>
    <row r="38" spans="1:6" ht="56.25" x14ac:dyDescent="0.2">
      <c r="A38" s="94" t="s">
        <v>282</v>
      </c>
      <c r="B38" s="132" t="s">
        <v>278</v>
      </c>
      <c r="C38" s="96" t="s">
        <v>326</v>
      </c>
      <c r="D38" s="97">
        <v>5000</v>
      </c>
      <c r="E38" s="133" t="s">
        <v>44</v>
      </c>
      <c r="F38" s="134">
        <f t="shared" si="0"/>
        <v>5000</v>
      </c>
    </row>
    <row r="39" spans="1:6" ht="22.5" x14ac:dyDescent="0.2">
      <c r="A39" s="94" t="s">
        <v>292</v>
      </c>
      <c r="B39" s="132" t="s">
        <v>278</v>
      </c>
      <c r="C39" s="96" t="s">
        <v>327</v>
      </c>
      <c r="D39" s="97">
        <v>5000</v>
      </c>
      <c r="E39" s="133" t="s">
        <v>44</v>
      </c>
      <c r="F39" s="134">
        <f t="shared" si="0"/>
        <v>5000</v>
      </c>
    </row>
    <row r="40" spans="1:6" ht="33.75" x14ac:dyDescent="0.2">
      <c r="A40" s="94" t="s">
        <v>296</v>
      </c>
      <c r="B40" s="132" t="s">
        <v>278</v>
      </c>
      <c r="C40" s="96" t="s">
        <v>328</v>
      </c>
      <c r="D40" s="97">
        <v>5000</v>
      </c>
      <c r="E40" s="133" t="s">
        <v>44</v>
      </c>
      <c r="F40" s="134">
        <f t="shared" si="0"/>
        <v>5000</v>
      </c>
    </row>
    <row r="41" spans="1:6" ht="22.5" x14ac:dyDescent="0.2">
      <c r="A41" s="94" t="s">
        <v>300</v>
      </c>
      <c r="B41" s="132" t="s">
        <v>278</v>
      </c>
      <c r="C41" s="96" t="s">
        <v>329</v>
      </c>
      <c r="D41" s="97">
        <v>45000</v>
      </c>
      <c r="E41" s="133" t="s">
        <v>44</v>
      </c>
      <c r="F41" s="134">
        <f t="shared" si="0"/>
        <v>45000</v>
      </c>
    </row>
    <row r="42" spans="1:6" ht="22.5" x14ac:dyDescent="0.2">
      <c r="A42" s="94" t="s">
        <v>302</v>
      </c>
      <c r="B42" s="132" t="s">
        <v>278</v>
      </c>
      <c r="C42" s="96" t="s">
        <v>330</v>
      </c>
      <c r="D42" s="97">
        <v>45000</v>
      </c>
      <c r="E42" s="133" t="s">
        <v>44</v>
      </c>
      <c r="F42" s="134">
        <f t="shared" si="0"/>
        <v>45000</v>
      </c>
    </row>
    <row r="43" spans="1:6" ht="22.5" x14ac:dyDescent="0.2">
      <c r="A43" s="94" t="s">
        <v>304</v>
      </c>
      <c r="B43" s="132" t="s">
        <v>278</v>
      </c>
      <c r="C43" s="96" t="s">
        <v>331</v>
      </c>
      <c r="D43" s="97">
        <v>11000</v>
      </c>
      <c r="E43" s="133" t="s">
        <v>44</v>
      </c>
      <c r="F43" s="134">
        <f t="shared" si="0"/>
        <v>11000</v>
      </c>
    </row>
    <row r="44" spans="1:6" x14ac:dyDescent="0.2">
      <c r="A44" s="94" t="s">
        <v>306</v>
      </c>
      <c r="B44" s="132" t="s">
        <v>278</v>
      </c>
      <c r="C44" s="96" t="s">
        <v>332</v>
      </c>
      <c r="D44" s="97">
        <v>34000</v>
      </c>
      <c r="E44" s="133" t="s">
        <v>44</v>
      </c>
      <c r="F44" s="134">
        <f t="shared" si="0"/>
        <v>34000</v>
      </c>
    </row>
    <row r="45" spans="1:6" ht="45" x14ac:dyDescent="0.2">
      <c r="A45" s="120" t="s">
        <v>333</v>
      </c>
      <c r="B45" s="121" t="s">
        <v>278</v>
      </c>
      <c r="C45" s="122" t="s">
        <v>334</v>
      </c>
      <c r="D45" s="123">
        <v>72190816.879999995</v>
      </c>
      <c r="E45" s="124">
        <v>5505640.1699999999</v>
      </c>
      <c r="F45" s="125">
        <f t="shared" si="0"/>
        <v>66685176.709999993</v>
      </c>
    </row>
    <row r="46" spans="1:6" ht="56.25" x14ac:dyDescent="0.2">
      <c r="A46" s="94" t="s">
        <v>282</v>
      </c>
      <c r="B46" s="132" t="s">
        <v>278</v>
      </c>
      <c r="C46" s="96" t="s">
        <v>335</v>
      </c>
      <c r="D46" s="97">
        <v>60309690.369999997</v>
      </c>
      <c r="E46" s="133">
        <v>5347605.2300000004</v>
      </c>
      <c r="F46" s="134">
        <f t="shared" si="0"/>
        <v>54962085.140000001</v>
      </c>
    </row>
    <row r="47" spans="1:6" x14ac:dyDescent="0.2">
      <c r="A47" s="94" t="s">
        <v>284</v>
      </c>
      <c r="B47" s="132" t="s">
        <v>278</v>
      </c>
      <c r="C47" s="96" t="s">
        <v>336</v>
      </c>
      <c r="D47" s="97">
        <v>13123907.720000001</v>
      </c>
      <c r="E47" s="133">
        <v>990450.17</v>
      </c>
      <c r="F47" s="134">
        <f t="shared" si="0"/>
        <v>12133457.550000001</v>
      </c>
    </row>
    <row r="48" spans="1:6" x14ac:dyDescent="0.2">
      <c r="A48" s="94" t="s">
        <v>286</v>
      </c>
      <c r="B48" s="132" t="s">
        <v>278</v>
      </c>
      <c r="C48" s="96" t="s">
        <v>337</v>
      </c>
      <c r="D48" s="97">
        <v>10039683.369999999</v>
      </c>
      <c r="E48" s="133">
        <v>708227.34</v>
      </c>
      <c r="F48" s="134">
        <f t="shared" si="0"/>
        <v>9331456.0299999993</v>
      </c>
    </row>
    <row r="49" spans="1:6" ht="22.5" x14ac:dyDescent="0.2">
      <c r="A49" s="94" t="s">
        <v>288</v>
      </c>
      <c r="B49" s="132" t="s">
        <v>278</v>
      </c>
      <c r="C49" s="96" t="s">
        <v>338</v>
      </c>
      <c r="D49" s="97">
        <v>230592</v>
      </c>
      <c r="E49" s="133">
        <v>12803.38</v>
      </c>
      <c r="F49" s="134">
        <f t="shared" si="0"/>
        <v>217788.62</v>
      </c>
    </row>
    <row r="50" spans="1:6" ht="33.75" x14ac:dyDescent="0.2">
      <c r="A50" s="94" t="s">
        <v>290</v>
      </c>
      <c r="B50" s="132" t="s">
        <v>278</v>
      </c>
      <c r="C50" s="96" t="s">
        <v>339</v>
      </c>
      <c r="D50" s="97">
        <v>2853632.35</v>
      </c>
      <c r="E50" s="133">
        <v>269419.45</v>
      </c>
      <c r="F50" s="134">
        <f t="shared" si="0"/>
        <v>2584212.9</v>
      </c>
    </row>
    <row r="51" spans="1:6" ht="22.5" x14ac:dyDescent="0.2">
      <c r="A51" s="94" t="s">
        <v>292</v>
      </c>
      <c r="B51" s="132" t="s">
        <v>278</v>
      </c>
      <c r="C51" s="96" t="s">
        <v>340</v>
      </c>
      <c r="D51" s="97">
        <v>47185782.649999999</v>
      </c>
      <c r="E51" s="133">
        <v>4357155.0599999996</v>
      </c>
      <c r="F51" s="134">
        <f t="shared" si="0"/>
        <v>42828627.589999996</v>
      </c>
    </row>
    <row r="52" spans="1:6" ht="22.5" x14ac:dyDescent="0.2">
      <c r="A52" s="94" t="s">
        <v>294</v>
      </c>
      <c r="B52" s="132" t="s">
        <v>278</v>
      </c>
      <c r="C52" s="96" t="s">
        <v>341</v>
      </c>
      <c r="D52" s="97">
        <v>36370367.909999996</v>
      </c>
      <c r="E52" s="133">
        <v>3147418.35</v>
      </c>
      <c r="F52" s="134">
        <f t="shared" si="0"/>
        <v>33222949.559999995</v>
      </c>
    </row>
    <row r="53" spans="1:6" ht="33.75" x14ac:dyDescent="0.2">
      <c r="A53" s="94" t="s">
        <v>296</v>
      </c>
      <c r="B53" s="132" t="s">
        <v>278</v>
      </c>
      <c r="C53" s="96" t="s">
        <v>342</v>
      </c>
      <c r="D53" s="97">
        <v>717167</v>
      </c>
      <c r="E53" s="133">
        <v>38343.71</v>
      </c>
      <c r="F53" s="134">
        <f t="shared" si="0"/>
        <v>678823.29</v>
      </c>
    </row>
    <row r="54" spans="1:6" ht="33.75" x14ac:dyDescent="0.2">
      <c r="A54" s="94" t="s">
        <v>298</v>
      </c>
      <c r="B54" s="132" t="s">
        <v>278</v>
      </c>
      <c r="C54" s="96" t="s">
        <v>343</v>
      </c>
      <c r="D54" s="97">
        <v>10098247.74</v>
      </c>
      <c r="E54" s="133">
        <v>1171393</v>
      </c>
      <c r="F54" s="134">
        <f t="shared" si="0"/>
        <v>8926854.7400000002</v>
      </c>
    </row>
    <row r="55" spans="1:6" ht="22.5" x14ac:dyDescent="0.2">
      <c r="A55" s="94" t="s">
        <v>300</v>
      </c>
      <c r="B55" s="132" t="s">
        <v>278</v>
      </c>
      <c r="C55" s="96" t="s">
        <v>344</v>
      </c>
      <c r="D55" s="97">
        <v>10686026.51</v>
      </c>
      <c r="E55" s="133">
        <v>58034.94</v>
      </c>
      <c r="F55" s="134">
        <f t="shared" si="0"/>
        <v>10627991.57</v>
      </c>
    </row>
    <row r="56" spans="1:6" ht="22.5" x14ac:dyDescent="0.2">
      <c r="A56" s="94" t="s">
        <v>302</v>
      </c>
      <c r="B56" s="132" t="s">
        <v>278</v>
      </c>
      <c r="C56" s="96" t="s">
        <v>345</v>
      </c>
      <c r="D56" s="97">
        <v>10686026.51</v>
      </c>
      <c r="E56" s="133">
        <v>58034.94</v>
      </c>
      <c r="F56" s="134">
        <f t="shared" si="0"/>
        <v>10627991.57</v>
      </c>
    </row>
    <row r="57" spans="1:6" ht="22.5" x14ac:dyDescent="0.2">
      <c r="A57" s="94" t="s">
        <v>304</v>
      </c>
      <c r="B57" s="132" t="s">
        <v>278</v>
      </c>
      <c r="C57" s="96" t="s">
        <v>346</v>
      </c>
      <c r="D57" s="97">
        <v>2246510</v>
      </c>
      <c r="E57" s="133">
        <v>57.11</v>
      </c>
      <c r="F57" s="134">
        <f t="shared" si="0"/>
        <v>2246452.89</v>
      </c>
    </row>
    <row r="58" spans="1:6" x14ac:dyDescent="0.2">
      <c r="A58" s="94" t="s">
        <v>306</v>
      </c>
      <c r="B58" s="132" t="s">
        <v>278</v>
      </c>
      <c r="C58" s="96" t="s">
        <v>347</v>
      </c>
      <c r="D58" s="97">
        <v>8439516.5099999998</v>
      </c>
      <c r="E58" s="133">
        <v>57977.83</v>
      </c>
      <c r="F58" s="134">
        <f t="shared" si="0"/>
        <v>8381538.6799999997</v>
      </c>
    </row>
    <row r="59" spans="1:6" x14ac:dyDescent="0.2">
      <c r="A59" s="94" t="s">
        <v>308</v>
      </c>
      <c r="B59" s="132" t="s">
        <v>278</v>
      </c>
      <c r="C59" s="96" t="s">
        <v>348</v>
      </c>
      <c r="D59" s="97">
        <v>1195100</v>
      </c>
      <c r="E59" s="133">
        <v>100000</v>
      </c>
      <c r="F59" s="134">
        <f t="shared" si="0"/>
        <v>1095100</v>
      </c>
    </row>
    <row r="60" spans="1:6" x14ac:dyDescent="0.2">
      <c r="A60" s="94" t="s">
        <v>310</v>
      </c>
      <c r="B60" s="132" t="s">
        <v>278</v>
      </c>
      <c r="C60" s="96" t="s">
        <v>349</v>
      </c>
      <c r="D60" s="97">
        <v>500000</v>
      </c>
      <c r="E60" s="133" t="s">
        <v>44</v>
      </c>
      <c r="F60" s="134">
        <f t="shared" si="0"/>
        <v>500000</v>
      </c>
    </row>
    <row r="61" spans="1:6" ht="22.5" x14ac:dyDescent="0.2">
      <c r="A61" s="94" t="s">
        <v>312</v>
      </c>
      <c r="B61" s="132" t="s">
        <v>278</v>
      </c>
      <c r="C61" s="96" t="s">
        <v>350</v>
      </c>
      <c r="D61" s="97">
        <v>500000</v>
      </c>
      <c r="E61" s="133" t="s">
        <v>44</v>
      </c>
      <c r="F61" s="134">
        <f t="shared" si="0"/>
        <v>500000</v>
      </c>
    </row>
    <row r="62" spans="1:6" x14ac:dyDescent="0.2">
      <c r="A62" s="94" t="s">
        <v>314</v>
      </c>
      <c r="B62" s="132" t="s">
        <v>278</v>
      </c>
      <c r="C62" s="96" t="s">
        <v>351</v>
      </c>
      <c r="D62" s="97">
        <v>695100</v>
      </c>
      <c r="E62" s="133">
        <v>100000</v>
      </c>
      <c r="F62" s="134">
        <f t="shared" si="0"/>
        <v>595100</v>
      </c>
    </row>
    <row r="63" spans="1:6" ht="22.5" x14ac:dyDescent="0.2">
      <c r="A63" s="94" t="s">
        <v>316</v>
      </c>
      <c r="B63" s="132" t="s">
        <v>278</v>
      </c>
      <c r="C63" s="96" t="s">
        <v>352</v>
      </c>
      <c r="D63" s="97">
        <v>84800</v>
      </c>
      <c r="E63" s="133" t="s">
        <v>44</v>
      </c>
      <c r="F63" s="134">
        <f t="shared" si="0"/>
        <v>84800</v>
      </c>
    </row>
    <row r="64" spans="1:6" x14ac:dyDescent="0.2">
      <c r="A64" s="94" t="s">
        <v>318</v>
      </c>
      <c r="B64" s="132" t="s">
        <v>278</v>
      </c>
      <c r="C64" s="96" t="s">
        <v>353</v>
      </c>
      <c r="D64" s="97">
        <v>485300</v>
      </c>
      <c r="E64" s="133" t="s">
        <v>44</v>
      </c>
      <c r="F64" s="134">
        <f t="shared" si="0"/>
        <v>485300</v>
      </c>
    </row>
    <row r="65" spans="1:6" x14ac:dyDescent="0.2">
      <c r="A65" s="94" t="s">
        <v>320</v>
      </c>
      <c r="B65" s="132" t="s">
        <v>278</v>
      </c>
      <c r="C65" s="96" t="s">
        <v>354</v>
      </c>
      <c r="D65" s="97">
        <v>125000</v>
      </c>
      <c r="E65" s="133">
        <v>100000</v>
      </c>
      <c r="F65" s="134">
        <f t="shared" si="0"/>
        <v>25000</v>
      </c>
    </row>
    <row r="66" spans="1:6" ht="33.75" x14ac:dyDescent="0.2">
      <c r="A66" s="120" t="s">
        <v>355</v>
      </c>
      <c r="B66" s="121" t="s">
        <v>278</v>
      </c>
      <c r="C66" s="122" t="s">
        <v>356</v>
      </c>
      <c r="D66" s="123">
        <v>10865100.560000001</v>
      </c>
      <c r="E66" s="124">
        <v>896819.7</v>
      </c>
      <c r="F66" s="125">
        <f t="shared" si="0"/>
        <v>9968280.8600000013</v>
      </c>
    </row>
    <row r="67" spans="1:6" ht="56.25" x14ac:dyDescent="0.2">
      <c r="A67" s="94" t="s">
        <v>282</v>
      </c>
      <c r="B67" s="132" t="s">
        <v>278</v>
      </c>
      <c r="C67" s="96" t="s">
        <v>357</v>
      </c>
      <c r="D67" s="97">
        <v>10569198.539999999</v>
      </c>
      <c r="E67" s="133">
        <v>896814.86</v>
      </c>
      <c r="F67" s="134">
        <f t="shared" si="0"/>
        <v>9672383.6799999997</v>
      </c>
    </row>
    <row r="68" spans="1:6" ht="22.5" x14ac:dyDescent="0.2">
      <c r="A68" s="94" t="s">
        <v>292</v>
      </c>
      <c r="B68" s="132" t="s">
        <v>278</v>
      </c>
      <c r="C68" s="96" t="s">
        <v>358</v>
      </c>
      <c r="D68" s="97">
        <v>10569198.539999999</v>
      </c>
      <c r="E68" s="133">
        <v>896814.86</v>
      </c>
      <c r="F68" s="134">
        <f t="shared" si="0"/>
        <v>9672383.6799999997</v>
      </c>
    </row>
    <row r="69" spans="1:6" ht="22.5" x14ac:dyDescent="0.2">
      <c r="A69" s="94" t="s">
        <v>294</v>
      </c>
      <c r="B69" s="132" t="s">
        <v>278</v>
      </c>
      <c r="C69" s="96" t="s">
        <v>359</v>
      </c>
      <c r="D69" s="97">
        <v>8077664.6799999997</v>
      </c>
      <c r="E69" s="133">
        <v>687797.61</v>
      </c>
      <c r="F69" s="134">
        <f t="shared" si="0"/>
        <v>7389867.0699999994</v>
      </c>
    </row>
    <row r="70" spans="1:6" ht="33.75" x14ac:dyDescent="0.2">
      <c r="A70" s="94" t="s">
        <v>296</v>
      </c>
      <c r="B70" s="132" t="s">
        <v>278</v>
      </c>
      <c r="C70" s="96" t="s">
        <v>360</v>
      </c>
      <c r="D70" s="97">
        <v>277700</v>
      </c>
      <c r="E70" s="133" t="s">
        <v>44</v>
      </c>
      <c r="F70" s="134">
        <f t="shared" si="0"/>
        <v>277700</v>
      </c>
    </row>
    <row r="71" spans="1:6" ht="33.75" x14ac:dyDescent="0.2">
      <c r="A71" s="94" t="s">
        <v>298</v>
      </c>
      <c r="B71" s="132" t="s">
        <v>278</v>
      </c>
      <c r="C71" s="96" t="s">
        <v>361</v>
      </c>
      <c r="D71" s="97">
        <v>2213833.86</v>
      </c>
      <c r="E71" s="133">
        <v>209017.25</v>
      </c>
      <c r="F71" s="134">
        <f t="shared" si="0"/>
        <v>2004816.6099999999</v>
      </c>
    </row>
    <row r="72" spans="1:6" ht="22.5" x14ac:dyDescent="0.2">
      <c r="A72" s="94" t="s">
        <v>300</v>
      </c>
      <c r="B72" s="132" t="s">
        <v>278</v>
      </c>
      <c r="C72" s="96" t="s">
        <v>362</v>
      </c>
      <c r="D72" s="97">
        <v>292500.02</v>
      </c>
      <c r="E72" s="133">
        <v>4.84</v>
      </c>
      <c r="F72" s="134">
        <f t="shared" si="0"/>
        <v>292495.18</v>
      </c>
    </row>
    <row r="73" spans="1:6" ht="22.5" x14ac:dyDescent="0.2">
      <c r="A73" s="94" t="s">
        <v>302</v>
      </c>
      <c r="B73" s="132" t="s">
        <v>278</v>
      </c>
      <c r="C73" s="96" t="s">
        <v>363</v>
      </c>
      <c r="D73" s="97">
        <v>292500.02</v>
      </c>
      <c r="E73" s="133">
        <v>4.84</v>
      </c>
      <c r="F73" s="134">
        <f t="shared" si="0"/>
        <v>292495.18</v>
      </c>
    </row>
    <row r="74" spans="1:6" ht="22.5" x14ac:dyDescent="0.2">
      <c r="A74" s="94" t="s">
        <v>304</v>
      </c>
      <c r="B74" s="132" t="s">
        <v>278</v>
      </c>
      <c r="C74" s="96" t="s">
        <v>364</v>
      </c>
      <c r="D74" s="97">
        <v>217125.01</v>
      </c>
      <c r="E74" s="133">
        <v>4.84</v>
      </c>
      <c r="F74" s="134">
        <f t="shared" si="0"/>
        <v>217120.17</v>
      </c>
    </row>
    <row r="75" spans="1:6" x14ac:dyDescent="0.2">
      <c r="A75" s="94" t="s">
        <v>306</v>
      </c>
      <c r="B75" s="132" t="s">
        <v>278</v>
      </c>
      <c r="C75" s="96" t="s">
        <v>365</v>
      </c>
      <c r="D75" s="97">
        <v>75375.009999999995</v>
      </c>
      <c r="E75" s="133" t="s">
        <v>44</v>
      </c>
      <c r="F75" s="134">
        <f t="shared" si="0"/>
        <v>75375.009999999995</v>
      </c>
    </row>
    <row r="76" spans="1:6" x14ac:dyDescent="0.2">
      <c r="A76" s="94" t="s">
        <v>308</v>
      </c>
      <c r="B76" s="132" t="s">
        <v>278</v>
      </c>
      <c r="C76" s="96" t="s">
        <v>366</v>
      </c>
      <c r="D76" s="97">
        <v>3402</v>
      </c>
      <c r="E76" s="133" t="s">
        <v>44</v>
      </c>
      <c r="F76" s="134">
        <f t="shared" si="0"/>
        <v>3402</v>
      </c>
    </row>
    <row r="77" spans="1:6" x14ac:dyDescent="0.2">
      <c r="A77" s="94" t="s">
        <v>314</v>
      </c>
      <c r="B77" s="132" t="s">
        <v>278</v>
      </c>
      <c r="C77" s="96" t="s">
        <v>367</v>
      </c>
      <c r="D77" s="97">
        <v>3402</v>
      </c>
      <c r="E77" s="133" t="s">
        <v>44</v>
      </c>
      <c r="F77" s="134">
        <f t="shared" si="0"/>
        <v>3402</v>
      </c>
    </row>
    <row r="78" spans="1:6" ht="22.5" x14ac:dyDescent="0.2">
      <c r="A78" s="94" t="s">
        <v>316</v>
      </c>
      <c r="B78" s="132" t="s">
        <v>278</v>
      </c>
      <c r="C78" s="96" t="s">
        <v>368</v>
      </c>
      <c r="D78" s="97">
        <v>202</v>
      </c>
      <c r="E78" s="133" t="s">
        <v>44</v>
      </c>
      <c r="F78" s="134">
        <f t="shared" si="0"/>
        <v>202</v>
      </c>
    </row>
    <row r="79" spans="1:6" x14ac:dyDescent="0.2">
      <c r="A79" s="94" t="s">
        <v>318</v>
      </c>
      <c r="B79" s="132" t="s">
        <v>278</v>
      </c>
      <c r="C79" s="96" t="s">
        <v>369</v>
      </c>
      <c r="D79" s="97">
        <v>3200</v>
      </c>
      <c r="E79" s="133" t="s">
        <v>44</v>
      </c>
      <c r="F79" s="134">
        <f t="shared" ref="F79:F142" si="1">IF(OR(D79="-",IF(E79="-",0,E79)&gt;=IF(D79="-",0,D79)),"-",IF(D79="-",0,D79)-IF(E79="-",0,E79))</f>
        <v>3200</v>
      </c>
    </row>
    <row r="80" spans="1:6" x14ac:dyDescent="0.2">
      <c r="A80" s="120" t="s">
        <v>370</v>
      </c>
      <c r="B80" s="121" t="s">
        <v>278</v>
      </c>
      <c r="C80" s="122" t="s">
        <v>371</v>
      </c>
      <c r="D80" s="123">
        <v>300000</v>
      </c>
      <c r="E80" s="124" t="s">
        <v>44</v>
      </c>
      <c r="F80" s="125">
        <f t="shared" si="1"/>
        <v>300000</v>
      </c>
    </row>
    <row r="81" spans="1:6" x14ac:dyDescent="0.2">
      <c r="A81" s="94" t="s">
        <v>308</v>
      </c>
      <c r="B81" s="132" t="s">
        <v>278</v>
      </c>
      <c r="C81" s="96" t="s">
        <v>372</v>
      </c>
      <c r="D81" s="97">
        <v>300000</v>
      </c>
      <c r="E81" s="133" t="s">
        <v>44</v>
      </c>
      <c r="F81" s="134">
        <f t="shared" si="1"/>
        <v>300000</v>
      </c>
    </row>
    <row r="82" spans="1:6" x14ac:dyDescent="0.2">
      <c r="A82" s="94" t="s">
        <v>322</v>
      </c>
      <c r="B82" s="132" t="s">
        <v>278</v>
      </c>
      <c r="C82" s="96" t="s">
        <v>373</v>
      </c>
      <c r="D82" s="97">
        <v>300000</v>
      </c>
      <c r="E82" s="133" t="s">
        <v>44</v>
      </c>
      <c r="F82" s="134">
        <f t="shared" si="1"/>
        <v>300000</v>
      </c>
    </row>
    <row r="83" spans="1:6" x14ac:dyDescent="0.2">
      <c r="A83" s="120" t="s">
        <v>374</v>
      </c>
      <c r="B83" s="121" t="s">
        <v>278</v>
      </c>
      <c r="C83" s="122" t="s">
        <v>375</v>
      </c>
      <c r="D83" s="123">
        <v>7915268.1600000001</v>
      </c>
      <c r="E83" s="124" t="s">
        <v>44</v>
      </c>
      <c r="F83" s="125">
        <f t="shared" si="1"/>
        <v>7915268.1600000001</v>
      </c>
    </row>
    <row r="84" spans="1:6" ht="22.5" x14ac:dyDescent="0.2">
      <c r="A84" s="94" t="s">
        <v>300</v>
      </c>
      <c r="B84" s="132" t="s">
        <v>278</v>
      </c>
      <c r="C84" s="96" t="s">
        <v>376</v>
      </c>
      <c r="D84" s="97">
        <v>7915268.1600000001</v>
      </c>
      <c r="E84" s="133" t="s">
        <v>44</v>
      </c>
      <c r="F84" s="134">
        <f t="shared" si="1"/>
        <v>7915268.1600000001</v>
      </c>
    </row>
    <row r="85" spans="1:6" ht="22.5" x14ac:dyDescent="0.2">
      <c r="A85" s="94" t="s">
        <v>302</v>
      </c>
      <c r="B85" s="132" t="s">
        <v>278</v>
      </c>
      <c r="C85" s="96" t="s">
        <v>377</v>
      </c>
      <c r="D85" s="97">
        <v>7915268.1600000001</v>
      </c>
      <c r="E85" s="133" t="s">
        <v>44</v>
      </c>
      <c r="F85" s="134">
        <f t="shared" si="1"/>
        <v>7915268.1600000001</v>
      </c>
    </row>
    <row r="86" spans="1:6" x14ac:dyDescent="0.2">
      <c r="A86" s="94" t="s">
        <v>306</v>
      </c>
      <c r="B86" s="132" t="s">
        <v>278</v>
      </c>
      <c r="C86" s="96" t="s">
        <v>378</v>
      </c>
      <c r="D86" s="97">
        <v>7915268.1600000001</v>
      </c>
      <c r="E86" s="133" t="s">
        <v>44</v>
      </c>
      <c r="F86" s="134">
        <f t="shared" si="1"/>
        <v>7915268.1600000001</v>
      </c>
    </row>
    <row r="87" spans="1:6" ht="22.5" x14ac:dyDescent="0.2">
      <c r="A87" s="120" t="s">
        <v>379</v>
      </c>
      <c r="B87" s="121" t="s">
        <v>278</v>
      </c>
      <c r="C87" s="122" t="s">
        <v>380</v>
      </c>
      <c r="D87" s="123">
        <v>3346500</v>
      </c>
      <c r="E87" s="124" t="s">
        <v>44</v>
      </c>
      <c r="F87" s="125">
        <f t="shared" si="1"/>
        <v>3346500</v>
      </c>
    </row>
    <row r="88" spans="1:6" ht="56.25" x14ac:dyDescent="0.2">
      <c r="A88" s="94" t="s">
        <v>282</v>
      </c>
      <c r="B88" s="132" t="s">
        <v>278</v>
      </c>
      <c r="C88" s="96" t="s">
        <v>381</v>
      </c>
      <c r="D88" s="97">
        <v>215000</v>
      </c>
      <c r="E88" s="133" t="s">
        <v>44</v>
      </c>
      <c r="F88" s="134">
        <f t="shared" si="1"/>
        <v>215000</v>
      </c>
    </row>
    <row r="89" spans="1:6" ht="22.5" x14ac:dyDescent="0.2">
      <c r="A89" s="94" t="s">
        <v>292</v>
      </c>
      <c r="B89" s="132" t="s">
        <v>278</v>
      </c>
      <c r="C89" s="96" t="s">
        <v>382</v>
      </c>
      <c r="D89" s="97">
        <v>215000</v>
      </c>
      <c r="E89" s="133" t="s">
        <v>44</v>
      </c>
      <c r="F89" s="134">
        <f t="shared" si="1"/>
        <v>215000</v>
      </c>
    </row>
    <row r="90" spans="1:6" ht="33.75" x14ac:dyDescent="0.2">
      <c r="A90" s="94" t="s">
        <v>296</v>
      </c>
      <c r="B90" s="132" t="s">
        <v>278</v>
      </c>
      <c r="C90" s="96" t="s">
        <v>383</v>
      </c>
      <c r="D90" s="97">
        <v>105000</v>
      </c>
      <c r="E90" s="133" t="s">
        <v>44</v>
      </c>
      <c r="F90" s="134">
        <f t="shared" si="1"/>
        <v>105000</v>
      </c>
    </row>
    <row r="91" spans="1:6" ht="45" x14ac:dyDescent="0.2">
      <c r="A91" s="94" t="s">
        <v>384</v>
      </c>
      <c r="B91" s="132" t="s">
        <v>278</v>
      </c>
      <c r="C91" s="96" t="s">
        <v>385</v>
      </c>
      <c r="D91" s="97">
        <v>110000</v>
      </c>
      <c r="E91" s="133" t="s">
        <v>44</v>
      </c>
      <c r="F91" s="134">
        <f t="shared" si="1"/>
        <v>110000</v>
      </c>
    </row>
    <row r="92" spans="1:6" ht="22.5" x14ac:dyDescent="0.2">
      <c r="A92" s="94" t="s">
        <v>300</v>
      </c>
      <c r="B92" s="132" t="s">
        <v>278</v>
      </c>
      <c r="C92" s="96" t="s">
        <v>386</v>
      </c>
      <c r="D92" s="97">
        <v>3131500</v>
      </c>
      <c r="E92" s="133" t="s">
        <v>44</v>
      </c>
      <c r="F92" s="134">
        <f t="shared" si="1"/>
        <v>3131500</v>
      </c>
    </row>
    <row r="93" spans="1:6" ht="22.5" x14ac:dyDescent="0.2">
      <c r="A93" s="94" t="s">
        <v>302</v>
      </c>
      <c r="B93" s="132" t="s">
        <v>278</v>
      </c>
      <c r="C93" s="96" t="s">
        <v>387</v>
      </c>
      <c r="D93" s="97">
        <v>3131500</v>
      </c>
      <c r="E93" s="133" t="s">
        <v>44</v>
      </c>
      <c r="F93" s="134">
        <f t="shared" si="1"/>
        <v>3131500</v>
      </c>
    </row>
    <row r="94" spans="1:6" ht="22.5" x14ac:dyDescent="0.2">
      <c r="A94" s="94" t="s">
        <v>304</v>
      </c>
      <c r="B94" s="132" t="s">
        <v>278</v>
      </c>
      <c r="C94" s="96" t="s">
        <v>388</v>
      </c>
      <c r="D94" s="97">
        <v>54000</v>
      </c>
      <c r="E94" s="133" t="s">
        <v>44</v>
      </c>
      <c r="F94" s="134">
        <f t="shared" si="1"/>
        <v>54000</v>
      </c>
    </row>
    <row r="95" spans="1:6" x14ac:dyDescent="0.2">
      <c r="A95" s="94" t="s">
        <v>306</v>
      </c>
      <c r="B95" s="132" t="s">
        <v>278</v>
      </c>
      <c r="C95" s="96" t="s">
        <v>389</v>
      </c>
      <c r="D95" s="97">
        <v>3077500</v>
      </c>
      <c r="E95" s="133" t="s">
        <v>44</v>
      </c>
      <c r="F95" s="134">
        <f t="shared" si="1"/>
        <v>3077500</v>
      </c>
    </row>
    <row r="96" spans="1:6" ht="33.75" x14ac:dyDescent="0.2">
      <c r="A96" s="120" t="s">
        <v>390</v>
      </c>
      <c r="B96" s="121" t="s">
        <v>278</v>
      </c>
      <c r="C96" s="122" t="s">
        <v>391</v>
      </c>
      <c r="D96" s="123">
        <v>3266500</v>
      </c>
      <c r="E96" s="124" t="s">
        <v>44</v>
      </c>
      <c r="F96" s="125">
        <f t="shared" si="1"/>
        <v>3266500</v>
      </c>
    </row>
    <row r="97" spans="1:6" ht="56.25" x14ac:dyDescent="0.2">
      <c r="A97" s="94" t="s">
        <v>282</v>
      </c>
      <c r="B97" s="132" t="s">
        <v>278</v>
      </c>
      <c r="C97" s="96" t="s">
        <v>392</v>
      </c>
      <c r="D97" s="97">
        <v>135000</v>
      </c>
      <c r="E97" s="133" t="s">
        <v>44</v>
      </c>
      <c r="F97" s="134">
        <f t="shared" si="1"/>
        <v>135000</v>
      </c>
    </row>
    <row r="98" spans="1:6" ht="22.5" x14ac:dyDescent="0.2">
      <c r="A98" s="94" t="s">
        <v>292</v>
      </c>
      <c r="B98" s="132" t="s">
        <v>278</v>
      </c>
      <c r="C98" s="96" t="s">
        <v>393</v>
      </c>
      <c r="D98" s="97">
        <v>135000</v>
      </c>
      <c r="E98" s="133" t="s">
        <v>44</v>
      </c>
      <c r="F98" s="134">
        <f t="shared" si="1"/>
        <v>135000</v>
      </c>
    </row>
    <row r="99" spans="1:6" ht="33.75" x14ac:dyDescent="0.2">
      <c r="A99" s="94" t="s">
        <v>296</v>
      </c>
      <c r="B99" s="132" t="s">
        <v>278</v>
      </c>
      <c r="C99" s="96" t="s">
        <v>394</v>
      </c>
      <c r="D99" s="97">
        <v>105000</v>
      </c>
      <c r="E99" s="133" t="s">
        <v>44</v>
      </c>
      <c r="F99" s="134">
        <f t="shared" si="1"/>
        <v>105000</v>
      </c>
    </row>
    <row r="100" spans="1:6" ht="45" x14ac:dyDescent="0.2">
      <c r="A100" s="94" t="s">
        <v>384</v>
      </c>
      <c r="B100" s="132" t="s">
        <v>278</v>
      </c>
      <c r="C100" s="96" t="s">
        <v>395</v>
      </c>
      <c r="D100" s="97">
        <v>30000</v>
      </c>
      <c r="E100" s="133" t="s">
        <v>44</v>
      </c>
      <c r="F100" s="134">
        <f t="shared" si="1"/>
        <v>30000</v>
      </c>
    </row>
    <row r="101" spans="1:6" ht="22.5" x14ac:dyDescent="0.2">
      <c r="A101" s="94" t="s">
        <v>300</v>
      </c>
      <c r="B101" s="132" t="s">
        <v>278</v>
      </c>
      <c r="C101" s="96" t="s">
        <v>396</v>
      </c>
      <c r="D101" s="97">
        <v>3131500</v>
      </c>
      <c r="E101" s="133" t="s">
        <v>44</v>
      </c>
      <c r="F101" s="134">
        <f t="shared" si="1"/>
        <v>3131500</v>
      </c>
    </row>
    <row r="102" spans="1:6" ht="22.5" x14ac:dyDescent="0.2">
      <c r="A102" s="94" t="s">
        <v>302</v>
      </c>
      <c r="B102" s="132" t="s">
        <v>278</v>
      </c>
      <c r="C102" s="96" t="s">
        <v>397</v>
      </c>
      <c r="D102" s="97">
        <v>3131500</v>
      </c>
      <c r="E102" s="133" t="s">
        <v>44</v>
      </c>
      <c r="F102" s="134">
        <f t="shared" si="1"/>
        <v>3131500</v>
      </c>
    </row>
    <row r="103" spans="1:6" ht="22.5" x14ac:dyDescent="0.2">
      <c r="A103" s="94" t="s">
        <v>304</v>
      </c>
      <c r="B103" s="132" t="s">
        <v>278</v>
      </c>
      <c r="C103" s="96" t="s">
        <v>398</v>
      </c>
      <c r="D103" s="97">
        <v>54000</v>
      </c>
      <c r="E103" s="133" t="s">
        <v>44</v>
      </c>
      <c r="F103" s="134">
        <f t="shared" si="1"/>
        <v>54000</v>
      </c>
    </row>
    <row r="104" spans="1:6" x14ac:dyDescent="0.2">
      <c r="A104" s="94" t="s">
        <v>306</v>
      </c>
      <c r="B104" s="132" t="s">
        <v>278</v>
      </c>
      <c r="C104" s="96" t="s">
        <v>399</v>
      </c>
      <c r="D104" s="97">
        <v>3077500</v>
      </c>
      <c r="E104" s="133" t="s">
        <v>44</v>
      </c>
      <c r="F104" s="134">
        <f t="shared" si="1"/>
        <v>3077500</v>
      </c>
    </row>
    <row r="105" spans="1:6" ht="22.5" x14ac:dyDescent="0.2">
      <c r="A105" s="120" t="s">
        <v>400</v>
      </c>
      <c r="B105" s="121" t="s">
        <v>278</v>
      </c>
      <c r="C105" s="122" t="s">
        <v>401</v>
      </c>
      <c r="D105" s="123">
        <v>80000</v>
      </c>
      <c r="E105" s="124" t="s">
        <v>44</v>
      </c>
      <c r="F105" s="125">
        <f t="shared" si="1"/>
        <v>80000</v>
      </c>
    </row>
    <row r="106" spans="1:6" ht="56.25" x14ac:dyDescent="0.2">
      <c r="A106" s="94" t="s">
        <v>282</v>
      </c>
      <c r="B106" s="132" t="s">
        <v>278</v>
      </c>
      <c r="C106" s="96" t="s">
        <v>402</v>
      </c>
      <c r="D106" s="97">
        <v>80000</v>
      </c>
      <c r="E106" s="133" t="s">
        <v>44</v>
      </c>
      <c r="F106" s="134">
        <f t="shared" si="1"/>
        <v>80000</v>
      </c>
    </row>
    <row r="107" spans="1:6" ht="22.5" x14ac:dyDescent="0.2">
      <c r="A107" s="94" t="s">
        <v>292</v>
      </c>
      <c r="B107" s="132" t="s">
        <v>278</v>
      </c>
      <c r="C107" s="96" t="s">
        <v>403</v>
      </c>
      <c r="D107" s="97">
        <v>80000</v>
      </c>
      <c r="E107" s="133" t="s">
        <v>44</v>
      </c>
      <c r="F107" s="134">
        <f t="shared" si="1"/>
        <v>80000</v>
      </c>
    </row>
    <row r="108" spans="1:6" ht="45" x14ac:dyDescent="0.2">
      <c r="A108" s="94" t="s">
        <v>384</v>
      </c>
      <c r="B108" s="132" t="s">
        <v>278</v>
      </c>
      <c r="C108" s="96" t="s">
        <v>404</v>
      </c>
      <c r="D108" s="97">
        <v>80000</v>
      </c>
      <c r="E108" s="133" t="s">
        <v>44</v>
      </c>
      <c r="F108" s="134">
        <f t="shared" si="1"/>
        <v>80000</v>
      </c>
    </row>
    <row r="109" spans="1:6" x14ac:dyDescent="0.2">
      <c r="A109" s="120" t="s">
        <v>405</v>
      </c>
      <c r="B109" s="121" t="s">
        <v>278</v>
      </c>
      <c r="C109" s="122" t="s">
        <v>406</v>
      </c>
      <c r="D109" s="123">
        <v>19480338</v>
      </c>
      <c r="E109" s="124">
        <v>2852199</v>
      </c>
      <c r="F109" s="125">
        <f t="shared" si="1"/>
        <v>16628139</v>
      </c>
    </row>
    <row r="110" spans="1:6" ht="22.5" x14ac:dyDescent="0.2">
      <c r="A110" s="94" t="s">
        <v>300</v>
      </c>
      <c r="B110" s="132" t="s">
        <v>278</v>
      </c>
      <c r="C110" s="96" t="s">
        <v>407</v>
      </c>
      <c r="D110" s="97">
        <v>15833319</v>
      </c>
      <c r="E110" s="133" t="s">
        <v>44</v>
      </c>
      <c r="F110" s="134">
        <f t="shared" si="1"/>
        <v>15833319</v>
      </c>
    </row>
    <row r="111" spans="1:6" ht="22.5" x14ac:dyDescent="0.2">
      <c r="A111" s="94" t="s">
        <v>302</v>
      </c>
      <c r="B111" s="132" t="s">
        <v>278</v>
      </c>
      <c r="C111" s="96" t="s">
        <v>408</v>
      </c>
      <c r="D111" s="97">
        <v>15833319</v>
      </c>
      <c r="E111" s="133" t="s">
        <v>44</v>
      </c>
      <c r="F111" s="134">
        <f t="shared" si="1"/>
        <v>15833319</v>
      </c>
    </row>
    <row r="112" spans="1:6" x14ac:dyDescent="0.2">
      <c r="A112" s="94" t="s">
        <v>306</v>
      </c>
      <c r="B112" s="132" t="s">
        <v>278</v>
      </c>
      <c r="C112" s="96" t="s">
        <v>409</v>
      </c>
      <c r="D112" s="97">
        <v>14483319</v>
      </c>
      <c r="E112" s="133" t="s">
        <v>44</v>
      </c>
      <c r="F112" s="134">
        <f t="shared" si="1"/>
        <v>14483319</v>
      </c>
    </row>
    <row r="113" spans="1:6" ht="45" x14ac:dyDescent="0.2">
      <c r="A113" s="94" t="s">
        <v>410</v>
      </c>
      <c r="B113" s="132" t="s">
        <v>278</v>
      </c>
      <c r="C113" s="96" t="s">
        <v>411</v>
      </c>
      <c r="D113" s="97">
        <v>1350000</v>
      </c>
      <c r="E113" s="133" t="s">
        <v>44</v>
      </c>
      <c r="F113" s="134">
        <f t="shared" si="1"/>
        <v>1350000</v>
      </c>
    </row>
    <row r="114" spans="1:6" ht="22.5" x14ac:dyDescent="0.2">
      <c r="A114" s="94" t="s">
        <v>412</v>
      </c>
      <c r="B114" s="132" t="s">
        <v>278</v>
      </c>
      <c r="C114" s="96" t="s">
        <v>413</v>
      </c>
      <c r="D114" s="97">
        <v>75000</v>
      </c>
      <c r="E114" s="133" t="s">
        <v>44</v>
      </c>
      <c r="F114" s="134">
        <f t="shared" si="1"/>
        <v>75000</v>
      </c>
    </row>
    <row r="115" spans="1:6" x14ac:dyDescent="0.2">
      <c r="A115" s="94" t="s">
        <v>414</v>
      </c>
      <c r="B115" s="132" t="s">
        <v>278</v>
      </c>
      <c r="C115" s="96" t="s">
        <v>415</v>
      </c>
      <c r="D115" s="97">
        <v>75000</v>
      </c>
      <c r="E115" s="133" t="s">
        <v>44</v>
      </c>
      <c r="F115" s="134">
        <f t="shared" si="1"/>
        <v>75000</v>
      </c>
    </row>
    <row r="116" spans="1:6" x14ac:dyDescent="0.2">
      <c r="A116" s="94" t="s">
        <v>416</v>
      </c>
      <c r="B116" s="132" t="s">
        <v>278</v>
      </c>
      <c r="C116" s="96" t="s">
        <v>417</v>
      </c>
      <c r="D116" s="97">
        <v>75000</v>
      </c>
      <c r="E116" s="133" t="s">
        <v>44</v>
      </c>
      <c r="F116" s="134">
        <f t="shared" si="1"/>
        <v>75000</v>
      </c>
    </row>
    <row r="117" spans="1:6" x14ac:dyDescent="0.2">
      <c r="A117" s="94" t="s">
        <v>308</v>
      </c>
      <c r="B117" s="132" t="s">
        <v>278</v>
      </c>
      <c r="C117" s="96" t="s">
        <v>418</v>
      </c>
      <c r="D117" s="97">
        <v>3572019</v>
      </c>
      <c r="E117" s="133">
        <v>2852199</v>
      </c>
      <c r="F117" s="134">
        <f t="shared" si="1"/>
        <v>719820</v>
      </c>
    </row>
    <row r="118" spans="1:6" ht="45" x14ac:dyDescent="0.2">
      <c r="A118" s="94" t="s">
        <v>419</v>
      </c>
      <c r="B118" s="132" t="s">
        <v>278</v>
      </c>
      <c r="C118" s="96" t="s">
        <v>420</v>
      </c>
      <c r="D118" s="97">
        <v>3572019</v>
      </c>
      <c r="E118" s="133">
        <v>2852199</v>
      </c>
      <c r="F118" s="134">
        <f t="shared" si="1"/>
        <v>719820</v>
      </c>
    </row>
    <row r="119" spans="1:6" ht="45" x14ac:dyDescent="0.2">
      <c r="A119" s="94" t="s">
        <v>421</v>
      </c>
      <c r="B119" s="132" t="s">
        <v>278</v>
      </c>
      <c r="C119" s="96" t="s">
        <v>422</v>
      </c>
      <c r="D119" s="97">
        <v>3324419</v>
      </c>
      <c r="E119" s="133">
        <v>2852199</v>
      </c>
      <c r="F119" s="134">
        <f t="shared" si="1"/>
        <v>472220</v>
      </c>
    </row>
    <row r="120" spans="1:6" ht="45" x14ac:dyDescent="0.2">
      <c r="A120" s="94" t="s">
        <v>423</v>
      </c>
      <c r="B120" s="132" t="s">
        <v>278</v>
      </c>
      <c r="C120" s="96" t="s">
        <v>424</v>
      </c>
      <c r="D120" s="97">
        <v>100000</v>
      </c>
      <c r="E120" s="133" t="s">
        <v>44</v>
      </c>
      <c r="F120" s="134">
        <f t="shared" si="1"/>
        <v>100000</v>
      </c>
    </row>
    <row r="121" spans="1:6" ht="45" x14ac:dyDescent="0.2">
      <c r="A121" s="94" t="s">
        <v>425</v>
      </c>
      <c r="B121" s="132" t="s">
        <v>278</v>
      </c>
      <c r="C121" s="96" t="s">
        <v>426</v>
      </c>
      <c r="D121" s="97">
        <v>147600</v>
      </c>
      <c r="E121" s="133" t="s">
        <v>44</v>
      </c>
      <c r="F121" s="134">
        <f t="shared" si="1"/>
        <v>147600</v>
      </c>
    </row>
    <row r="122" spans="1:6" x14ac:dyDescent="0.2">
      <c r="A122" s="120" t="s">
        <v>427</v>
      </c>
      <c r="B122" s="121" t="s">
        <v>278</v>
      </c>
      <c r="C122" s="122" t="s">
        <v>428</v>
      </c>
      <c r="D122" s="123">
        <v>247600</v>
      </c>
      <c r="E122" s="124" t="s">
        <v>44</v>
      </c>
      <c r="F122" s="125">
        <f t="shared" si="1"/>
        <v>247600</v>
      </c>
    </row>
    <row r="123" spans="1:6" x14ac:dyDescent="0.2">
      <c r="A123" s="94" t="s">
        <v>308</v>
      </c>
      <c r="B123" s="132" t="s">
        <v>278</v>
      </c>
      <c r="C123" s="96" t="s">
        <v>429</v>
      </c>
      <c r="D123" s="97">
        <v>247600</v>
      </c>
      <c r="E123" s="133" t="s">
        <v>44</v>
      </c>
      <c r="F123" s="134">
        <f t="shared" si="1"/>
        <v>247600</v>
      </c>
    </row>
    <row r="124" spans="1:6" ht="45" x14ac:dyDescent="0.2">
      <c r="A124" s="94" t="s">
        <v>419</v>
      </c>
      <c r="B124" s="132" t="s">
        <v>278</v>
      </c>
      <c r="C124" s="96" t="s">
        <v>430</v>
      </c>
      <c r="D124" s="97">
        <v>247600</v>
      </c>
      <c r="E124" s="133" t="s">
        <v>44</v>
      </c>
      <c r="F124" s="134">
        <f t="shared" si="1"/>
        <v>247600</v>
      </c>
    </row>
    <row r="125" spans="1:6" ht="45" x14ac:dyDescent="0.2">
      <c r="A125" s="94" t="s">
        <v>423</v>
      </c>
      <c r="B125" s="132" t="s">
        <v>278</v>
      </c>
      <c r="C125" s="96" t="s">
        <v>431</v>
      </c>
      <c r="D125" s="97">
        <v>100000</v>
      </c>
      <c r="E125" s="133" t="s">
        <v>44</v>
      </c>
      <c r="F125" s="134">
        <f t="shared" si="1"/>
        <v>100000</v>
      </c>
    </row>
    <row r="126" spans="1:6" ht="45" x14ac:dyDescent="0.2">
      <c r="A126" s="94" t="s">
        <v>425</v>
      </c>
      <c r="B126" s="132" t="s">
        <v>278</v>
      </c>
      <c r="C126" s="96" t="s">
        <v>432</v>
      </c>
      <c r="D126" s="97">
        <v>147600</v>
      </c>
      <c r="E126" s="133" t="s">
        <v>44</v>
      </c>
      <c r="F126" s="134">
        <f t="shared" si="1"/>
        <v>147600</v>
      </c>
    </row>
    <row r="127" spans="1:6" x14ac:dyDescent="0.2">
      <c r="A127" s="120" t="s">
        <v>433</v>
      </c>
      <c r="B127" s="121" t="s">
        <v>278</v>
      </c>
      <c r="C127" s="122" t="s">
        <v>434</v>
      </c>
      <c r="D127" s="123">
        <v>2772545</v>
      </c>
      <c r="E127" s="124" t="s">
        <v>44</v>
      </c>
      <c r="F127" s="125">
        <f t="shared" si="1"/>
        <v>2772545</v>
      </c>
    </row>
    <row r="128" spans="1:6" ht="22.5" x14ac:dyDescent="0.2">
      <c r="A128" s="94" t="s">
        <v>300</v>
      </c>
      <c r="B128" s="132" t="s">
        <v>278</v>
      </c>
      <c r="C128" s="96" t="s">
        <v>435</v>
      </c>
      <c r="D128" s="97">
        <v>2772545</v>
      </c>
      <c r="E128" s="133" t="s">
        <v>44</v>
      </c>
      <c r="F128" s="134">
        <f t="shared" si="1"/>
        <v>2772545</v>
      </c>
    </row>
    <row r="129" spans="1:6" ht="22.5" x14ac:dyDescent="0.2">
      <c r="A129" s="94" t="s">
        <v>302</v>
      </c>
      <c r="B129" s="132" t="s">
        <v>278</v>
      </c>
      <c r="C129" s="96" t="s">
        <v>436</v>
      </c>
      <c r="D129" s="97">
        <v>2772545</v>
      </c>
      <c r="E129" s="133" t="s">
        <v>44</v>
      </c>
      <c r="F129" s="134">
        <f t="shared" si="1"/>
        <v>2772545</v>
      </c>
    </row>
    <row r="130" spans="1:6" x14ac:dyDescent="0.2">
      <c r="A130" s="94" t="s">
        <v>306</v>
      </c>
      <c r="B130" s="132" t="s">
        <v>278</v>
      </c>
      <c r="C130" s="96" t="s">
        <v>437</v>
      </c>
      <c r="D130" s="97">
        <v>2772545</v>
      </c>
      <c r="E130" s="133" t="s">
        <v>44</v>
      </c>
      <c r="F130" s="134">
        <f t="shared" si="1"/>
        <v>2772545</v>
      </c>
    </row>
    <row r="131" spans="1:6" x14ac:dyDescent="0.2">
      <c r="A131" s="120" t="s">
        <v>438</v>
      </c>
      <c r="B131" s="121" t="s">
        <v>278</v>
      </c>
      <c r="C131" s="122" t="s">
        <v>439</v>
      </c>
      <c r="D131" s="123">
        <v>3950000</v>
      </c>
      <c r="E131" s="124" t="s">
        <v>44</v>
      </c>
      <c r="F131" s="125">
        <f t="shared" si="1"/>
        <v>3950000</v>
      </c>
    </row>
    <row r="132" spans="1:6" ht="22.5" x14ac:dyDescent="0.2">
      <c r="A132" s="94" t="s">
        <v>300</v>
      </c>
      <c r="B132" s="132" t="s">
        <v>278</v>
      </c>
      <c r="C132" s="96" t="s">
        <v>440</v>
      </c>
      <c r="D132" s="97">
        <v>3950000</v>
      </c>
      <c r="E132" s="133" t="s">
        <v>44</v>
      </c>
      <c r="F132" s="134">
        <f t="shared" si="1"/>
        <v>3950000</v>
      </c>
    </row>
    <row r="133" spans="1:6" ht="22.5" x14ac:dyDescent="0.2">
      <c r="A133" s="94" t="s">
        <v>302</v>
      </c>
      <c r="B133" s="132" t="s">
        <v>278</v>
      </c>
      <c r="C133" s="96" t="s">
        <v>441</v>
      </c>
      <c r="D133" s="97">
        <v>3950000</v>
      </c>
      <c r="E133" s="133" t="s">
        <v>44</v>
      </c>
      <c r="F133" s="134">
        <f t="shared" si="1"/>
        <v>3950000</v>
      </c>
    </row>
    <row r="134" spans="1:6" x14ac:dyDescent="0.2">
      <c r="A134" s="94" t="s">
        <v>306</v>
      </c>
      <c r="B134" s="132" t="s">
        <v>278</v>
      </c>
      <c r="C134" s="96" t="s">
        <v>442</v>
      </c>
      <c r="D134" s="97">
        <v>3950000</v>
      </c>
      <c r="E134" s="133" t="s">
        <v>44</v>
      </c>
      <c r="F134" s="134">
        <f t="shared" si="1"/>
        <v>3950000</v>
      </c>
    </row>
    <row r="135" spans="1:6" x14ac:dyDescent="0.2">
      <c r="A135" s="120" t="s">
        <v>443</v>
      </c>
      <c r="B135" s="121" t="s">
        <v>278</v>
      </c>
      <c r="C135" s="122" t="s">
        <v>444</v>
      </c>
      <c r="D135" s="123">
        <v>7760774</v>
      </c>
      <c r="E135" s="124" t="s">
        <v>44</v>
      </c>
      <c r="F135" s="125">
        <f t="shared" si="1"/>
        <v>7760774</v>
      </c>
    </row>
    <row r="136" spans="1:6" ht="22.5" x14ac:dyDescent="0.2">
      <c r="A136" s="94" t="s">
        <v>300</v>
      </c>
      <c r="B136" s="132" t="s">
        <v>278</v>
      </c>
      <c r="C136" s="96" t="s">
        <v>445</v>
      </c>
      <c r="D136" s="97">
        <v>7760774</v>
      </c>
      <c r="E136" s="133" t="s">
        <v>44</v>
      </c>
      <c r="F136" s="134">
        <f t="shared" si="1"/>
        <v>7760774</v>
      </c>
    </row>
    <row r="137" spans="1:6" ht="22.5" x14ac:dyDescent="0.2">
      <c r="A137" s="94" t="s">
        <v>302</v>
      </c>
      <c r="B137" s="132" t="s">
        <v>278</v>
      </c>
      <c r="C137" s="96" t="s">
        <v>446</v>
      </c>
      <c r="D137" s="97">
        <v>7760774</v>
      </c>
      <c r="E137" s="133" t="s">
        <v>44</v>
      </c>
      <c r="F137" s="134">
        <f t="shared" si="1"/>
        <v>7760774</v>
      </c>
    </row>
    <row r="138" spans="1:6" x14ac:dyDescent="0.2">
      <c r="A138" s="94" t="s">
        <v>306</v>
      </c>
      <c r="B138" s="132" t="s">
        <v>278</v>
      </c>
      <c r="C138" s="96" t="s">
        <v>447</v>
      </c>
      <c r="D138" s="97">
        <v>7760774</v>
      </c>
      <c r="E138" s="133" t="s">
        <v>44</v>
      </c>
      <c r="F138" s="134">
        <f t="shared" si="1"/>
        <v>7760774</v>
      </c>
    </row>
    <row r="139" spans="1:6" x14ac:dyDescent="0.2">
      <c r="A139" s="120" t="s">
        <v>448</v>
      </c>
      <c r="B139" s="121" t="s">
        <v>278</v>
      </c>
      <c r="C139" s="122" t="s">
        <v>449</v>
      </c>
      <c r="D139" s="123">
        <v>4749419</v>
      </c>
      <c r="E139" s="124">
        <v>2852199</v>
      </c>
      <c r="F139" s="125">
        <f t="shared" si="1"/>
        <v>1897220</v>
      </c>
    </row>
    <row r="140" spans="1:6" ht="22.5" x14ac:dyDescent="0.2">
      <c r="A140" s="94" t="s">
        <v>300</v>
      </c>
      <c r="B140" s="132" t="s">
        <v>278</v>
      </c>
      <c r="C140" s="96" t="s">
        <v>450</v>
      </c>
      <c r="D140" s="97">
        <v>1350000</v>
      </c>
      <c r="E140" s="133" t="s">
        <v>44</v>
      </c>
      <c r="F140" s="134">
        <f t="shared" si="1"/>
        <v>1350000</v>
      </c>
    </row>
    <row r="141" spans="1:6" ht="22.5" x14ac:dyDescent="0.2">
      <c r="A141" s="94" t="s">
        <v>302</v>
      </c>
      <c r="B141" s="132" t="s">
        <v>278</v>
      </c>
      <c r="C141" s="96" t="s">
        <v>451</v>
      </c>
      <c r="D141" s="97">
        <v>1350000</v>
      </c>
      <c r="E141" s="133" t="s">
        <v>44</v>
      </c>
      <c r="F141" s="134">
        <f t="shared" si="1"/>
        <v>1350000</v>
      </c>
    </row>
    <row r="142" spans="1:6" ht="45" x14ac:dyDescent="0.2">
      <c r="A142" s="94" t="s">
        <v>410</v>
      </c>
      <c r="B142" s="132" t="s">
        <v>278</v>
      </c>
      <c r="C142" s="96" t="s">
        <v>452</v>
      </c>
      <c r="D142" s="97">
        <v>1350000</v>
      </c>
      <c r="E142" s="133" t="s">
        <v>44</v>
      </c>
      <c r="F142" s="134">
        <f t="shared" si="1"/>
        <v>1350000</v>
      </c>
    </row>
    <row r="143" spans="1:6" ht="22.5" x14ac:dyDescent="0.2">
      <c r="A143" s="94" t="s">
        <v>412</v>
      </c>
      <c r="B143" s="132" t="s">
        <v>278</v>
      </c>
      <c r="C143" s="96" t="s">
        <v>453</v>
      </c>
      <c r="D143" s="97">
        <v>75000</v>
      </c>
      <c r="E143" s="133" t="s">
        <v>44</v>
      </c>
      <c r="F143" s="134">
        <f t="shared" ref="F143:F206" si="2">IF(OR(D143="-",IF(E143="-",0,E143)&gt;=IF(D143="-",0,D143)),"-",IF(D143="-",0,D143)-IF(E143="-",0,E143))</f>
        <v>75000</v>
      </c>
    </row>
    <row r="144" spans="1:6" x14ac:dyDescent="0.2">
      <c r="A144" s="94" t="s">
        <v>414</v>
      </c>
      <c r="B144" s="132" t="s">
        <v>278</v>
      </c>
      <c r="C144" s="96" t="s">
        <v>454</v>
      </c>
      <c r="D144" s="97">
        <v>75000</v>
      </c>
      <c r="E144" s="133" t="s">
        <v>44</v>
      </c>
      <c r="F144" s="134">
        <f t="shared" si="2"/>
        <v>75000</v>
      </c>
    </row>
    <row r="145" spans="1:6" x14ac:dyDescent="0.2">
      <c r="A145" s="94" t="s">
        <v>416</v>
      </c>
      <c r="B145" s="132" t="s">
        <v>278</v>
      </c>
      <c r="C145" s="96" t="s">
        <v>455</v>
      </c>
      <c r="D145" s="97">
        <v>75000</v>
      </c>
      <c r="E145" s="133" t="s">
        <v>44</v>
      </c>
      <c r="F145" s="134">
        <f t="shared" si="2"/>
        <v>75000</v>
      </c>
    </row>
    <row r="146" spans="1:6" x14ac:dyDescent="0.2">
      <c r="A146" s="94" t="s">
        <v>308</v>
      </c>
      <c r="B146" s="132" t="s">
        <v>278</v>
      </c>
      <c r="C146" s="96" t="s">
        <v>456</v>
      </c>
      <c r="D146" s="97">
        <v>3324419</v>
      </c>
      <c r="E146" s="133">
        <v>2852199</v>
      </c>
      <c r="F146" s="134">
        <f t="shared" si="2"/>
        <v>472220</v>
      </c>
    </row>
    <row r="147" spans="1:6" ht="45" x14ac:dyDescent="0.2">
      <c r="A147" s="94" t="s">
        <v>419</v>
      </c>
      <c r="B147" s="132" t="s">
        <v>278</v>
      </c>
      <c r="C147" s="96" t="s">
        <v>457</v>
      </c>
      <c r="D147" s="97">
        <v>3324419</v>
      </c>
      <c r="E147" s="133">
        <v>2852199</v>
      </c>
      <c r="F147" s="134">
        <f t="shared" si="2"/>
        <v>472220</v>
      </c>
    </row>
    <row r="148" spans="1:6" ht="45" x14ac:dyDescent="0.2">
      <c r="A148" s="94" t="s">
        <v>421</v>
      </c>
      <c r="B148" s="132" t="s">
        <v>278</v>
      </c>
      <c r="C148" s="96" t="s">
        <v>458</v>
      </c>
      <c r="D148" s="97">
        <v>3324419</v>
      </c>
      <c r="E148" s="133">
        <v>2852199</v>
      </c>
      <c r="F148" s="134">
        <f t="shared" si="2"/>
        <v>472220</v>
      </c>
    </row>
    <row r="149" spans="1:6" x14ac:dyDescent="0.2">
      <c r="A149" s="120" t="s">
        <v>459</v>
      </c>
      <c r="B149" s="121" t="s">
        <v>278</v>
      </c>
      <c r="C149" s="122" t="s">
        <v>460</v>
      </c>
      <c r="D149" s="123">
        <v>87221086.5</v>
      </c>
      <c r="E149" s="124">
        <v>3392000</v>
      </c>
      <c r="F149" s="125">
        <f t="shared" si="2"/>
        <v>83829086.5</v>
      </c>
    </row>
    <row r="150" spans="1:6" ht="22.5" x14ac:dyDescent="0.2">
      <c r="A150" s="94" t="s">
        <v>300</v>
      </c>
      <c r="B150" s="132" t="s">
        <v>278</v>
      </c>
      <c r="C150" s="96" t="s">
        <v>461</v>
      </c>
      <c r="D150" s="97">
        <v>33398131.789999999</v>
      </c>
      <c r="E150" s="133" t="s">
        <v>44</v>
      </c>
      <c r="F150" s="134">
        <f t="shared" si="2"/>
        <v>33398131.789999999</v>
      </c>
    </row>
    <row r="151" spans="1:6" ht="22.5" x14ac:dyDescent="0.2">
      <c r="A151" s="94" t="s">
        <v>302</v>
      </c>
      <c r="B151" s="132" t="s">
        <v>278</v>
      </c>
      <c r="C151" s="96" t="s">
        <v>462</v>
      </c>
      <c r="D151" s="97">
        <v>33398131.789999999</v>
      </c>
      <c r="E151" s="133" t="s">
        <v>44</v>
      </c>
      <c r="F151" s="134">
        <f t="shared" si="2"/>
        <v>33398131.789999999</v>
      </c>
    </row>
    <row r="152" spans="1:6" x14ac:dyDescent="0.2">
      <c r="A152" s="94" t="s">
        <v>306</v>
      </c>
      <c r="B152" s="132" t="s">
        <v>278</v>
      </c>
      <c r="C152" s="96" t="s">
        <v>463</v>
      </c>
      <c r="D152" s="97">
        <v>33398131.789999999</v>
      </c>
      <c r="E152" s="133" t="s">
        <v>44</v>
      </c>
      <c r="F152" s="134">
        <f t="shared" si="2"/>
        <v>33398131.789999999</v>
      </c>
    </row>
    <row r="153" spans="1:6" ht="22.5" x14ac:dyDescent="0.2">
      <c r="A153" s="94" t="s">
        <v>464</v>
      </c>
      <c r="B153" s="132" t="s">
        <v>278</v>
      </c>
      <c r="C153" s="96" t="s">
        <v>465</v>
      </c>
      <c r="D153" s="97">
        <v>13590150</v>
      </c>
      <c r="E153" s="133" t="s">
        <v>44</v>
      </c>
      <c r="F153" s="134">
        <f t="shared" si="2"/>
        <v>13590150</v>
      </c>
    </row>
    <row r="154" spans="1:6" x14ac:dyDescent="0.2">
      <c r="A154" s="94" t="s">
        <v>466</v>
      </c>
      <c r="B154" s="132" t="s">
        <v>278</v>
      </c>
      <c r="C154" s="96" t="s">
        <v>467</v>
      </c>
      <c r="D154" s="97">
        <v>13590150</v>
      </c>
      <c r="E154" s="133" t="s">
        <v>44</v>
      </c>
      <c r="F154" s="134">
        <f t="shared" si="2"/>
        <v>13590150</v>
      </c>
    </row>
    <row r="155" spans="1:6" ht="33.75" x14ac:dyDescent="0.2">
      <c r="A155" s="94" t="s">
        <v>468</v>
      </c>
      <c r="B155" s="132" t="s">
        <v>278</v>
      </c>
      <c r="C155" s="96" t="s">
        <v>469</v>
      </c>
      <c r="D155" s="97">
        <v>13590150</v>
      </c>
      <c r="E155" s="133" t="s">
        <v>44</v>
      </c>
      <c r="F155" s="134">
        <f t="shared" si="2"/>
        <v>13590150</v>
      </c>
    </row>
    <row r="156" spans="1:6" ht="22.5" x14ac:dyDescent="0.2">
      <c r="A156" s="94" t="s">
        <v>412</v>
      </c>
      <c r="B156" s="132" t="s">
        <v>278</v>
      </c>
      <c r="C156" s="96" t="s">
        <v>470</v>
      </c>
      <c r="D156" s="97">
        <v>40232804.710000001</v>
      </c>
      <c r="E156" s="133">
        <v>3392000</v>
      </c>
      <c r="F156" s="134">
        <f t="shared" si="2"/>
        <v>36840804.710000001</v>
      </c>
    </row>
    <row r="157" spans="1:6" x14ac:dyDescent="0.2">
      <c r="A157" s="94" t="s">
        <v>414</v>
      </c>
      <c r="B157" s="132" t="s">
        <v>278</v>
      </c>
      <c r="C157" s="96" t="s">
        <v>471</v>
      </c>
      <c r="D157" s="97">
        <v>40232804.710000001</v>
      </c>
      <c r="E157" s="133">
        <v>3392000</v>
      </c>
      <c r="F157" s="134">
        <f t="shared" si="2"/>
        <v>36840804.710000001</v>
      </c>
    </row>
    <row r="158" spans="1:6" ht="45" x14ac:dyDescent="0.2">
      <c r="A158" s="94" t="s">
        <v>472</v>
      </c>
      <c r="B158" s="132" t="s">
        <v>278</v>
      </c>
      <c r="C158" s="96" t="s">
        <v>473</v>
      </c>
      <c r="D158" s="97">
        <v>39684832.890000001</v>
      </c>
      <c r="E158" s="133">
        <v>3392000</v>
      </c>
      <c r="F158" s="134">
        <f t="shared" si="2"/>
        <v>36292832.890000001</v>
      </c>
    </row>
    <row r="159" spans="1:6" x14ac:dyDescent="0.2">
      <c r="A159" s="94" t="s">
        <v>416</v>
      </c>
      <c r="B159" s="132" t="s">
        <v>278</v>
      </c>
      <c r="C159" s="96" t="s">
        <v>474</v>
      </c>
      <c r="D159" s="97">
        <v>547971.81999999995</v>
      </c>
      <c r="E159" s="133" t="s">
        <v>44</v>
      </c>
      <c r="F159" s="134">
        <f t="shared" si="2"/>
        <v>547971.81999999995</v>
      </c>
    </row>
    <row r="160" spans="1:6" x14ac:dyDescent="0.2">
      <c r="A160" s="120" t="s">
        <v>475</v>
      </c>
      <c r="B160" s="121" t="s">
        <v>278</v>
      </c>
      <c r="C160" s="122" t="s">
        <v>476</v>
      </c>
      <c r="D160" s="123">
        <v>3903224</v>
      </c>
      <c r="E160" s="124" t="s">
        <v>44</v>
      </c>
      <c r="F160" s="125">
        <f t="shared" si="2"/>
        <v>3903224</v>
      </c>
    </row>
    <row r="161" spans="1:6" ht="22.5" x14ac:dyDescent="0.2">
      <c r="A161" s="94" t="s">
        <v>300</v>
      </c>
      <c r="B161" s="132" t="s">
        <v>278</v>
      </c>
      <c r="C161" s="96" t="s">
        <v>477</v>
      </c>
      <c r="D161" s="97">
        <v>3903224</v>
      </c>
      <c r="E161" s="133" t="s">
        <v>44</v>
      </c>
      <c r="F161" s="134">
        <f t="shared" si="2"/>
        <v>3903224</v>
      </c>
    </row>
    <row r="162" spans="1:6" ht="22.5" x14ac:dyDescent="0.2">
      <c r="A162" s="94" t="s">
        <v>302</v>
      </c>
      <c r="B162" s="132" t="s">
        <v>278</v>
      </c>
      <c r="C162" s="96" t="s">
        <v>478</v>
      </c>
      <c r="D162" s="97">
        <v>3903224</v>
      </c>
      <c r="E162" s="133" t="s">
        <v>44</v>
      </c>
      <c r="F162" s="134">
        <f t="shared" si="2"/>
        <v>3903224</v>
      </c>
    </row>
    <row r="163" spans="1:6" x14ac:dyDescent="0.2">
      <c r="A163" s="94" t="s">
        <v>306</v>
      </c>
      <c r="B163" s="132" t="s">
        <v>278</v>
      </c>
      <c r="C163" s="96" t="s">
        <v>479</v>
      </c>
      <c r="D163" s="97">
        <v>3903224</v>
      </c>
      <c r="E163" s="133" t="s">
        <v>44</v>
      </c>
      <c r="F163" s="134">
        <f t="shared" si="2"/>
        <v>3903224</v>
      </c>
    </row>
    <row r="164" spans="1:6" x14ac:dyDescent="0.2">
      <c r="A164" s="120" t="s">
        <v>480</v>
      </c>
      <c r="B164" s="121" t="s">
        <v>278</v>
      </c>
      <c r="C164" s="122" t="s">
        <v>481</v>
      </c>
      <c r="D164" s="123">
        <v>21409541</v>
      </c>
      <c r="E164" s="124" t="s">
        <v>44</v>
      </c>
      <c r="F164" s="125">
        <f t="shared" si="2"/>
        <v>21409541</v>
      </c>
    </row>
    <row r="165" spans="1:6" ht="22.5" x14ac:dyDescent="0.2">
      <c r="A165" s="94" t="s">
        <v>300</v>
      </c>
      <c r="B165" s="132" t="s">
        <v>278</v>
      </c>
      <c r="C165" s="96" t="s">
        <v>482</v>
      </c>
      <c r="D165" s="97">
        <v>7819391</v>
      </c>
      <c r="E165" s="133" t="s">
        <v>44</v>
      </c>
      <c r="F165" s="134">
        <f t="shared" si="2"/>
        <v>7819391</v>
      </c>
    </row>
    <row r="166" spans="1:6" ht="22.5" x14ac:dyDescent="0.2">
      <c r="A166" s="94" t="s">
        <v>302</v>
      </c>
      <c r="B166" s="132" t="s">
        <v>278</v>
      </c>
      <c r="C166" s="96" t="s">
        <v>483</v>
      </c>
      <c r="D166" s="97">
        <v>7819391</v>
      </c>
      <c r="E166" s="133" t="s">
        <v>44</v>
      </c>
      <c r="F166" s="134">
        <f t="shared" si="2"/>
        <v>7819391</v>
      </c>
    </row>
    <row r="167" spans="1:6" x14ac:dyDescent="0.2">
      <c r="A167" s="94" t="s">
        <v>306</v>
      </c>
      <c r="B167" s="132" t="s">
        <v>278</v>
      </c>
      <c r="C167" s="96" t="s">
        <v>484</v>
      </c>
      <c r="D167" s="97">
        <v>7819391</v>
      </c>
      <c r="E167" s="133" t="s">
        <v>44</v>
      </c>
      <c r="F167" s="134">
        <f t="shared" si="2"/>
        <v>7819391</v>
      </c>
    </row>
    <row r="168" spans="1:6" ht="22.5" x14ac:dyDescent="0.2">
      <c r="A168" s="94" t="s">
        <v>464</v>
      </c>
      <c r="B168" s="132" t="s">
        <v>278</v>
      </c>
      <c r="C168" s="96" t="s">
        <v>485</v>
      </c>
      <c r="D168" s="97">
        <v>13590150</v>
      </c>
      <c r="E168" s="133" t="s">
        <v>44</v>
      </c>
      <c r="F168" s="134">
        <f t="shared" si="2"/>
        <v>13590150</v>
      </c>
    </row>
    <row r="169" spans="1:6" x14ac:dyDescent="0.2">
      <c r="A169" s="94" t="s">
        <v>466</v>
      </c>
      <c r="B169" s="132" t="s">
        <v>278</v>
      </c>
      <c r="C169" s="96" t="s">
        <v>486</v>
      </c>
      <c r="D169" s="97">
        <v>13590150</v>
      </c>
      <c r="E169" s="133" t="s">
        <v>44</v>
      </c>
      <c r="F169" s="134">
        <f t="shared" si="2"/>
        <v>13590150</v>
      </c>
    </row>
    <row r="170" spans="1:6" ht="33.75" x14ac:dyDescent="0.2">
      <c r="A170" s="94" t="s">
        <v>468</v>
      </c>
      <c r="B170" s="132" t="s">
        <v>278</v>
      </c>
      <c r="C170" s="96" t="s">
        <v>487</v>
      </c>
      <c r="D170" s="97">
        <v>13590150</v>
      </c>
      <c r="E170" s="133" t="s">
        <v>44</v>
      </c>
      <c r="F170" s="134">
        <f t="shared" si="2"/>
        <v>13590150</v>
      </c>
    </row>
    <row r="171" spans="1:6" x14ac:dyDescent="0.2">
      <c r="A171" s="120" t="s">
        <v>488</v>
      </c>
      <c r="B171" s="121" t="s">
        <v>278</v>
      </c>
      <c r="C171" s="122" t="s">
        <v>489</v>
      </c>
      <c r="D171" s="123">
        <v>21675516.789999999</v>
      </c>
      <c r="E171" s="124" t="s">
        <v>44</v>
      </c>
      <c r="F171" s="125">
        <f t="shared" si="2"/>
        <v>21675516.789999999</v>
      </c>
    </row>
    <row r="172" spans="1:6" ht="22.5" x14ac:dyDescent="0.2">
      <c r="A172" s="94" t="s">
        <v>300</v>
      </c>
      <c r="B172" s="132" t="s">
        <v>278</v>
      </c>
      <c r="C172" s="96" t="s">
        <v>490</v>
      </c>
      <c r="D172" s="97">
        <v>21675516.789999999</v>
      </c>
      <c r="E172" s="133" t="s">
        <v>44</v>
      </c>
      <c r="F172" s="134">
        <f t="shared" si="2"/>
        <v>21675516.789999999</v>
      </c>
    </row>
    <row r="173" spans="1:6" ht="22.5" x14ac:dyDescent="0.2">
      <c r="A173" s="94" t="s">
        <v>302</v>
      </c>
      <c r="B173" s="132" t="s">
        <v>278</v>
      </c>
      <c r="C173" s="96" t="s">
        <v>491</v>
      </c>
      <c r="D173" s="97">
        <v>21675516.789999999</v>
      </c>
      <c r="E173" s="133" t="s">
        <v>44</v>
      </c>
      <c r="F173" s="134">
        <f t="shared" si="2"/>
        <v>21675516.789999999</v>
      </c>
    </row>
    <row r="174" spans="1:6" x14ac:dyDescent="0.2">
      <c r="A174" s="94" t="s">
        <v>306</v>
      </c>
      <c r="B174" s="132" t="s">
        <v>278</v>
      </c>
      <c r="C174" s="96" t="s">
        <v>492</v>
      </c>
      <c r="D174" s="97">
        <v>21675516.789999999</v>
      </c>
      <c r="E174" s="133" t="s">
        <v>44</v>
      </c>
      <c r="F174" s="134">
        <f t="shared" si="2"/>
        <v>21675516.789999999</v>
      </c>
    </row>
    <row r="175" spans="1:6" ht="22.5" x14ac:dyDescent="0.2">
      <c r="A175" s="120" t="s">
        <v>493</v>
      </c>
      <c r="B175" s="121" t="s">
        <v>278</v>
      </c>
      <c r="C175" s="122" t="s">
        <v>494</v>
      </c>
      <c r="D175" s="123">
        <v>40232804.710000001</v>
      </c>
      <c r="E175" s="124">
        <v>3392000</v>
      </c>
      <c r="F175" s="125">
        <f t="shared" si="2"/>
        <v>36840804.710000001</v>
      </c>
    </row>
    <row r="176" spans="1:6" ht="22.5" x14ac:dyDescent="0.2">
      <c r="A176" s="94" t="s">
        <v>412</v>
      </c>
      <c r="B176" s="132" t="s">
        <v>278</v>
      </c>
      <c r="C176" s="96" t="s">
        <v>495</v>
      </c>
      <c r="D176" s="97">
        <v>40232804.710000001</v>
      </c>
      <c r="E176" s="133">
        <v>3392000</v>
      </c>
      <c r="F176" s="134">
        <f t="shared" si="2"/>
        <v>36840804.710000001</v>
      </c>
    </row>
    <row r="177" spans="1:6" x14ac:dyDescent="0.2">
      <c r="A177" s="94" t="s">
        <v>414</v>
      </c>
      <c r="B177" s="132" t="s">
        <v>278</v>
      </c>
      <c r="C177" s="96" t="s">
        <v>496</v>
      </c>
      <c r="D177" s="97">
        <v>40232804.710000001</v>
      </c>
      <c r="E177" s="133">
        <v>3392000</v>
      </c>
      <c r="F177" s="134">
        <f t="shared" si="2"/>
        <v>36840804.710000001</v>
      </c>
    </row>
    <row r="178" spans="1:6" ht="45" x14ac:dyDescent="0.2">
      <c r="A178" s="94" t="s">
        <v>472</v>
      </c>
      <c r="B178" s="132" t="s">
        <v>278</v>
      </c>
      <c r="C178" s="96" t="s">
        <v>497</v>
      </c>
      <c r="D178" s="97">
        <v>39684832.890000001</v>
      </c>
      <c r="E178" s="133">
        <v>3392000</v>
      </c>
      <c r="F178" s="134">
        <f t="shared" si="2"/>
        <v>36292832.890000001</v>
      </c>
    </row>
    <row r="179" spans="1:6" x14ac:dyDescent="0.2">
      <c r="A179" s="94" t="s">
        <v>416</v>
      </c>
      <c r="B179" s="132" t="s">
        <v>278</v>
      </c>
      <c r="C179" s="96" t="s">
        <v>498</v>
      </c>
      <c r="D179" s="97">
        <v>547971.81999999995</v>
      </c>
      <c r="E179" s="133" t="s">
        <v>44</v>
      </c>
      <c r="F179" s="134">
        <f t="shared" si="2"/>
        <v>547971.81999999995</v>
      </c>
    </row>
    <row r="180" spans="1:6" x14ac:dyDescent="0.2">
      <c r="A180" s="120" t="s">
        <v>499</v>
      </c>
      <c r="B180" s="121" t="s">
        <v>278</v>
      </c>
      <c r="C180" s="122" t="s">
        <v>500</v>
      </c>
      <c r="D180" s="123">
        <v>305529245.38</v>
      </c>
      <c r="E180" s="124">
        <v>31912690.629999999</v>
      </c>
      <c r="F180" s="125">
        <f t="shared" si="2"/>
        <v>273616554.75</v>
      </c>
    </row>
    <row r="181" spans="1:6" ht="56.25" x14ac:dyDescent="0.2">
      <c r="A181" s="94" t="s">
        <v>282</v>
      </c>
      <c r="B181" s="132" t="s">
        <v>278</v>
      </c>
      <c r="C181" s="96" t="s">
        <v>501</v>
      </c>
      <c r="D181" s="97">
        <v>4674500.28</v>
      </c>
      <c r="E181" s="133">
        <v>390650.19</v>
      </c>
      <c r="F181" s="134">
        <f t="shared" si="2"/>
        <v>4283850.09</v>
      </c>
    </row>
    <row r="182" spans="1:6" ht="22.5" x14ac:dyDescent="0.2">
      <c r="A182" s="94" t="s">
        <v>292</v>
      </c>
      <c r="B182" s="132" t="s">
        <v>278</v>
      </c>
      <c r="C182" s="96" t="s">
        <v>502</v>
      </c>
      <c r="D182" s="97">
        <v>4674500.28</v>
      </c>
      <c r="E182" s="133">
        <v>390650.19</v>
      </c>
      <c r="F182" s="134">
        <f t="shared" si="2"/>
        <v>4283850.09</v>
      </c>
    </row>
    <row r="183" spans="1:6" ht="22.5" x14ac:dyDescent="0.2">
      <c r="A183" s="94" t="s">
        <v>294</v>
      </c>
      <c r="B183" s="132" t="s">
        <v>278</v>
      </c>
      <c r="C183" s="96" t="s">
        <v>503</v>
      </c>
      <c r="D183" s="97">
        <v>3609114.54</v>
      </c>
      <c r="E183" s="133">
        <v>305659.95</v>
      </c>
      <c r="F183" s="134">
        <f t="shared" si="2"/>
        <v>3303454.59</v>
      </c>
    </row>
    <row r="184" spans="1:6" ht="33.75" x14ac:dyDescent="0.2">
      <c r="A184" s="94" t="s">
        <v>296</v>
      </c>
      <c r="B184" s="132" t="s">
        <v>278</v>
      </c>
      <c r="C184" s="96" t="s">
        <v>504</v>
      </c>
      <c r="D184" s="97">
        <v>14548</v>
      </c>
      <c r="E184" s="133" t="s">
        <v>44</v>
      </c>
      <c r="F184" s="134">
        <f t="shared" si="2"/>
        <v>14548</v>
      </c>
    </row>
    <row r="185" spans="1:6" ht="45" x14ac:dyDescent="0.2">
      <c r="A185" s="94" t="s">
        <v>384</v>
      </c>
      <c r="B185" s="132" t="s">
        <v>278</v>
      </c>
      <c r="C185" s="96" t="s">
        <v>505</v>
      </c>
      <c r="D185" s="97">
        <v>25000</v>
      </c>
      <c r="E185" s="133" t="s">
        <v>44</v>
      </c>
      <c r="F185" s="134">
        <f t="shared" si="2"/>
        <v>25000</v>
      </c>
    </row>
    <row r="186" spans="1:6" ht="33.75" x14ac:dyDescent="0.2">
      <c r="A186" s="94" t="s">
        <v>298</v>
      </c>
      <c r="B186" s="132" t="s">
        <v>278</v>
      </c>
      <c r="C186" s="96" t="s">
        <v>506</v>
      </c>
      <c r="D186" s="97">
        <v>1025837.74</v>
      </c>
      <c r="E186" s="133">
        <v>84990.24</v>
      </c>
      <c r="F186" s="134">
        <f t="shared" si="2"/>
        <v>940847.5</v>
      </c>
    </row>
    <row r="187" spans="1:6" ht="22.5" x14ac:dyDescent="0.2">
      <c r="A187" s="94" t="s">
        <v>300</v>
      </c>
      <c r="B187" s="132" t="s">
        <v>278</v>
      </c>
      <c r="C187" s="96" t="s">
        <v>507</v>
      </c>
      <c r="D187" s="97">
        <v>162019</v>
      </c>
      <c r="E187" s="133" t="s">
        <v>44</v>
      </c>
      <c r="F187" s="134">
        <f t="shared" si="2"/>
        <v>162019</v>
      </c>
    </row>
    <row r="188" spans="1:6" ht="22.5" x14ac:dyDescent="0.2">
      <c r="A188" s="94" t="s">
        <v>302</v>
      </c>
      <c r="B188" s="132" t="s">
        <v>278</v>
      </c>
      <c r="C188" s="96" t="s">
        <v>508</v>
      </c>
      <c r="D188" s="97">
        <v>162019</v>
      </c>
      <c r="E188" s="133" t="s">
        <v>44</v>
      </c>
      <c r="F188" s="134">
        <f t="shared" si="2"/>
        <v>162019</v>
      </c>
    </row>
    <row r="189" spans="1:6" ht="22.5" x14ac:dyDescent="0.2">
      <c r="A189" s="94" t="s">
        <v>304</v>
      </c>
      <c r="B189" s="132" t="s">
        <v>278</v>
      </c>
      <c r="C189" s="96" t="s">
        <v>509</v>
      </c>
      <c r="D189" s="97">
        <v>73019</v>
      </c>
      <c r="E189" s="133" t="s">
        <v>44</v>
      </c>
      <c r="F189" s="134">
        <f t="shared" si="2"/>
        <v>73019</v>
      </c>
    </row>
    <row r="190" spans="1:6" x14ac:dyDescent="0.2">
      <c r="A190" s="94" t="s">
        <v>306</v>
      </c>
      <c r="B190" s="132" t="s">
        <v>278</v>
      </c>
      <c r="C190" s="96" t="s">
        <v>510</v>
      </c>
      <c r="D190" s="97">
        <v>89000</v>
      </c>
      <c r="E190" s="133" t="s">
        <v>44</v>
      </c>
      <c r="F190" s="134">
        <f t="shared" si="2"/>
        <v>89000</v>
      </c>
    </row>
    <row r="191" spans="1:6" ht="22.5" x14ac:dyDescent="0.2">
      <c r="A191" s="94" t="s">
        <v>412</v>
      </c>
      <c r="B191" s="132" t="s">
        <v>278</v>
      </c>
      <c r="C191" s="96" t="s">
        <v>511</v>
      </c>
      <c r="D191" s="97">
        <v>300617726.10000002</v>
      </c>
      <c r="E191" s="133">
        <v>31522040.440000001</v>
      </c>
      <c r="F191" s="134">
        <f t="shared" si="2"/>
        <v>269095685.66000003</v>
      </c>
    </row>
    <row r="192" spans="1:6" x14ac:dyDescent="0.2">
      <c r="A192" s="94" t="s">
        <v>414</v>
      </c>
      <c r="B192" s="132" t="s">
        <v>278</v>
      </c>
      <c r="C192" s="96" t="s">
        <v>512</v>
      </c>
      <c r="D192" s="97">
        <v>296768450.81999999</v>
      </c>
      <c r="E192" s="133">
        <v>31522040.440000001</v>
      </c>
      <c r="F192" s="134">
        <f t="shared" si="2"/>
        <v>265246410.38</v>
      </c>
    </row>
    <row r="193" spans="1:6" ht="45" x14ac:dyDescent="0.2">
      <c r="A193" s="94" t="s">
        <v>472</v>
      </c>
      <c r="B193" s="132" t="s">
        <v>278</v>
      </c>
      <c r="C193" s="96" t="s">
        <v>513</v>
      </c>
      <c r="D193" s="97">
        <v>279634314.31</v>
      </c>
      <c r="E193" s="133">
        <v>31506220.440000001</v>
      </c>
      <c r="F193" s="134">
        <f t="shared" si="2"/>
        <v>248128093.87</v>
      </c>
    </row>
    <row r="194" spans="1:6" x14ac:dyDescent="0.2">
      <c r="A194" s="94" t="s">
        <v>416</v>
      </c>
      <c r="B194" s="132" t="s">
        <v>278</v>
      </c>
      <c r="C194" s="96" t="s">
        <v>514</v>
      </c>
      <c r="D194" s="97">
        <v>17134136.510000002</v>
      </c>
      <c r="E194" s="133">
        <v>15820</v>
      </c>
      <c r="F194" s="134">
        <f t="shared" si="2"/>
        <v>17118316.510000002</v>
      </c>
    </row>
    <row r="195" spans="1:6" ht="22.5" x14ac:dyDescent="0.2">
      <c r="A195" s="94" t="s">
        <v>515</v>
      </c>
      <c r="B195" s="132" t="s">
        <v>278</v>
      </c>
      <c r="C195" s="96" t="s">
        <v>516</v>
      </c>
      <c r="D195" s="97">
        <v>3849275.28</v>
      </c>
      <c r="E195" s="133" t="s">
        <v>44</v>
      </c>
      <c r="F195" s="134">
        <f t="shared" si="2"/>
        <v>3849275.28</v>
      </c>
    </row>
    <row r="196" spans="1:6" ht="22.5" x14ac:dyDescent="0.2">
      <c r="A196" s="94" t="s">
        <v>517</v>
      </c>
      <c r="B196" s="132" t="s">
        <v>278</v>
      </c>
      <c r="C196" s="96" t="s">
        <v>518</v>
      </c>
      <c r="D196" s="97">
        <v>3849275.28</v>
      </c>
      <c r="E196" s="133" t="s">
        <v>44</v>
      </c>
      <c r="F196" s="134">
        <f t="shared" si="2"/>
        <v>3849275.28</v>
      </c>
    </row>
    <row r="197" spans="1:6" x14ac:dyDescent="0.2">
      <c r="A197" s="94" t="s">
        <v>308</v>
      </c>
      <c r="B197" s="132" t="s">
        <v>278</v>
      </c>
      <c r="C197" s="96" t="s">
        <v>519</v>
      </c>
      <c r="D197" s="97">
        <v>75000</v>
      </c>
      <c r="E197" s="133" t="s">
        <v>44</v>
      </c>
      <c r="F197" s="134">
        <f t="shared" si="2"/>
        <v>75000</v>
      </c>
    </row>
    <row r="198" spans="1:6" x14ac:dyDescent="0.2">
      <c r="A198" s="94" t="s">
        <v>314</v>
      </c>
      <c r="B198" s="132" t="s">
        <v>278</v>
      </c>
      <c r="C198" s="96" t="s">
        <v>520</v>
      </c>
      <c r="D198" s="97">
        <v>75000</v>
      </c>
      <c r="E198" s="133" t="s">
        <v>44</v>
      </c>
      <c r="F198" s="134">
        <f t="shared" si="2"/>
        <v>75000</v>
      </c>
    </row>
    <row r="199" spans="1:6" x14ac:dyDescent="0.2">
      <c r="A199" s="94" t="s">
        <v>318</v>
      </c>
      <c r="B199" s="132" t="s">
        <v>278</v>
      </c>
      <c r="C199" s="96" t="s">
        <v>521</v>
      </c>
      <c r="D199" s="97">
        <v>75000</v>
      </c>
      <c r="E199" s="133" t="s">
        <v>44</v>
      </c>
      <c r="F199" s="134">
        <f t="shared" si="2"/>
        <v>75000</v>
      </c>
    </row>
    <row r="200" spans="1:6" x14ac:dyDescent="0.2">
      <c r="A200" s="120" t="s">
        <v>522</v>
      </c>
      <c r="B200" s="121" t="s">
        <v>278</v>
      </c>
      <c r="C200" s="122" t="s">
        <v>523</v>
      </c>
      <c r="D200" s="123">
        <v>102056303.14</v>
      </c>
      <c r="E200" s="124">
        <v>14786687.74</v>
      </c>
      <c r="F200" s="125">
        <f t="shared" si="2"/>
        <v>87269615.400000006</v>
      </c>
    </row>
    <row r="201" spans="1:6" ht="22.5" x14ac:dyDescent="0.2">
      <c r="A201" s="94" t="s">
        <v>412</v>
      </c>
      <c r="B201" s="132" t="s">
        <v>278</v>
      </c>
      <c r="C201" s="96" t="s">
        <v>524</v>
      </c>
      <c r="D201" s="97">
        <v>102056303.14</v>
      </c>
      <c r="E201" s="133">
        <v>14786687.74</v>
      </c>
      <c r="F201" s="134">
        <f t="shared" si="2"/>
        <v>87269615.400000006</v>
      </c>
    </row>
    <row r="202" spans="1:6" x14ac:dyDescent="0.2">
      <c r="A202" s="94" t="s">
        <v>414</v>
      </c>
      <c r="B202" s="132" t="s">
        <v>278</v>
      </c>
      <c r="C202" s="96" t="s">
        <v>525</v>
      </c>
      <c r="D202" s="97">
        <v>102056303.14</v>
      </c>
      <c r="E202" s="133">
        <v>14786687.74</v>
      </c>
      <c r="F202" s="134">
        <f t="shared" si="2"/>
        <v>87269615.400000006</v>
      </c>
    </row>
    <row r="203" spans="1:6" ht="45" x14ac:dyDescent="0.2">
      <c r="A203" s="94" t="s">
        <v>472</v>
      </c>
      <c r="B203" s="132" t="s">
        <v>278</v>
      </c>
      <c r="C203" s="96" t="s">
        <v>526</v>
      </c>
      <c r="D203" s="97">
        <v>98490628.120000005</v>
      </c>
      <c r="E203" s="133">
        <v>14786687.74</v>
      </c>
      <c r="F203" s="134">
        <f t="shared" si="2"/>
        <v>83703940.38000001</v>
      </c>
    </row>
    <row r="204" spans="1:6" x14ac:dyDescent="0.2">
      <c r="A204" s="94" t="s">
        <v>416</v>
      </c>
      <c r="B204" s="132" t="s">
        <v>278</v>
      </c>
      <c r="C204" s="96" t="s">
        <v>527</v>
      </c>
      <c r="D204" s="97">
        <v>3565675.02</v>
      </c>
      <c r="E204" s="133" t="s">
        <v>44</v>
      </c>
      <c r="F204" s="134">
        <f t="shared" si="2"/>
        <v>3565675.02</v>
      </c>
    </row>
    <row r="205" spans="1:6" x14ac:dyDescent="0.2">
      <c r="A205" s="120" t="s">
        <v>528</v>
      </c>
      <c r="B205" s="121" t="s">
        <v>278</v>
      </c>
      <c r="C205" s="122" t="s">
        <v>529</v>
      </c>
      <c r="D205" s="123">
        <v>161012366.80000001</v>
      </c>
      <c r="E205" s="124">
        <v>13407282.699999999</v>
      </c>
      <c r="F205" s="125">
        <f t="shared" si="2"/>
        <v>147605084.10000002</v>
      </c>
    </row>
    <row r="206" spans="1:6" ht="22.5" x14ac:dyDescent="0.2">
      <c r="A206" s="94" t="s">
        <v>412</v>
      </c>
      <c r="B206" s="132" t="s">
        <v>278</v>
      </c>
      <c r="C206" s="96" t="s">
        <v>530</v>
      </c>
      <c r="D206" s="97">
        <v>161012366.80000001</v>
      </c>
      <c r="E206" s="133">
        <v>13407282.699999999</v>
      </c>
      <c r="F206" s="134">
        <f t="shared" si="2"/>
        <v>147605084.10000002</v>
      </c>
    </row>
    <row r="207" spans="1:6" x14ac:dyDescent="0.2">
      <c r="A207" s="94" t="s">
        <v>414</v>
      </c>
      <c r="B207" s="132" t="s">
        <v>278</v>
      </c>
      <c r="C207" s="96" t="s">
        <v>531</v>
      </c>
      <c r="D207" s="97">
        <v>161012366.80000001</v>
      </c>
      <c r="E207" s="133">
        <v>13407282.699999999</v>
      </c>
      <c r="F207" s="134">
        <f t="shared" ref="F207:F270" si="3">IF(OR(D207="-",IF(E207="-",0,E207)&gt;=IF(D207="-",0,D207)),"-",IF(D207="-",0,D207)-IF(E207="-",0,E207))</f>
        <v>147605084.10000002</v>
      </c>
    </row>
    <row r="208" spans="1:6" ht="45" x14ac:dyDescent="0.2">
      <c r="A208" s="94" t="s">
        <v>472</v>
      </c>
      <c r="B208" s="132" t="s">
        <v>278</v>
      </c>
      <c r="C208" s="96" t="s">
        <v>532</v>
      </c>
      <c r="D208" s="97">
        <v>150562753.25999999</v>
      </c>
      <c r="E208" s="133">
        <v>13391462.699999999</v>
      </c>
      <c r="F208" s="134">
        <f t="shared" si="3"/>
        <v>137171290.56</v>
      </c>
    </row>
    <row r="209" spans="1:6" x14ac:dyDescent="0.2">
      <c r="A209" s="94" t="s">
        <v>416</v>
      </c>
      <c r="B209" s="132" t="s">
        <v>278</v>
      </c>
      <c r="C209" s="96" t="s">
        <v>533</v>
      </c>
      <c r="D209" s="97">
        <v>10449613.539999999</v>
      </c>
      <c r="E209" s="133">
        <v>15820</v>
      </c>
      <c r="F209" s="134">
        <f t="shared" si="3"/>
        <v>10433793.539999999</v>
      </c>
    </row>
    <row r="210" spans="1:6" x14ac:dyDescent="0.2">
      <c r="A210" s="120" t="s">
        <v>534</v>
      </c>
      <c r="B210" s="121" t="s">
        <v>278</v>
      </c>
      <c r="C210" s="122" t="s">
        <v>535</v>
      </c>
      <c r="D210" s="123">
        <v>32368680.879999999</v>
      </c>
      <c r="E210" s="124">
        <v>3328070</v>
      </c>
      <c r="F210" s="125">
        <f t="shared" si="3"/>
        <v>29040610.879999999</v>
      </c>
    </row>
    <row r="211" spans="1:6" ht="22.5" x14ac:dyDescent="0.2">
      <c r="A211" s="94" t="s">
        <v>412</v>
      </c>
      <c r="B211" s="132" t="s">
        <v>278</v>
      </c>
      <c r="C211" s="96" t="s">
        <v>536</v>
      </c>
      <c r="D211" s="97">
        <v>32368680.879999999</v>
      </c>
      <c r="E211" s="133">
        <v>3328070</v>
      </c>
      <c r="F211" s="134">
        <f t="shared" si="3"/>
        <v>29040610.879999999</v>
      </c>
    </row>
    <row r="212" spans="1:6" x14ac:dyDescent="0.2">
      <c r="A212" s="94" t="s">
        <v>414</v>
      </c>
      <c r="B212" s="132" t="s">
        <v>278</v>
      </c>
      <c r="C212" s="96" t="s">
        <v>537</v>
      </c>
      <c r="D212" s="97">
        <v>32368680.879999999</v>
      </c>
      <c r="E212" s="133">
        <v>3328070</v>
      </c>
      <c r="F212" s="134">
        <f t="shared" si="3"/>
        <v>29040610.879999999</v>
      </c>
    </row>
    <row r="213" spans="1:6" ht="45" x14ac:dyDescent="0.2">
      <c r="A213" s="94" t="s">
        <v>472</v>
      </c>
      <c r="B213" s="132" t="s">
        <v>278</v>
      </c>
      <c r="C213" s="96" t="s">
        <v>538</v>
      </c>
      <c r="D213" s="97">
        <v>30580932.93</v>
      </c>
      <c r="E213" s="133">
        <v>3328070</v>
      </c>
      <c r="F213" s="134">
        <f t="shared" si="3"/>
        <v>27252862.93</v>
      </c>
    </row>
    <row r="214" spans="1:6" x14ac:dyDescent="0.2">
      <c r="A214" s="94" t="s">
        <v>416</v>
      </c>
      <c r="B214" s="132" t="s">
        <v>278</v>
      </c>
      <c r="C214" s="96" t="s">
        <v>539</v>
      </c>
      <c r="D214" s="97">
        <v>1787747.95</v>
      </c>
      <c r="E214" s="133" t="s">
        <v>44</v>
      </c>
      <c r="F214" s="134">
        <f t="shared" si="3"/>
        <v>1787747.95</v>
      </c>
    </row>
    <row r="215" spans="1:6" x14ac:dyDescent="0.2">
      <c r="A215" s="120" t="s">
        <v>540</v>
      </c>
      <c r="B215" s="121" t="s">
        <v>278</v>
      </c>
      <c r="C215" s="122" t="s">
        <v>541</v>
      </c>
      <c r="D215" s="123">
        <v>1371100</v>
      </c>
      <c r="E215" s="124" t="s">
        <v>44</v>
      </c>
      <c r="F215" s="125">
        <f t="shared" si="3"/>
        <v>1371100</v>
      </c>
    </row>
    <row r="216" spans="1:6" ht="22.5" x14ac:dyDescent="0.2">
      <c r="A216" s="94" t="s">
        <v>300</v>
      </c>
      <c r="B216" s="132" t="s">
        <v>278</v>
      </c>
      <c r="C216" s="96" t="s">
        <v>542</v>
      </c>
      <c r="D216" s="97">
        <v>40000</v>
      </c>
      <c r="E216" s="133" t="s">
        <v>44</v>
      </c>
      <c r="F216" s="134">
        <f t="shared" si="3"/>
        <v>40000</v>
      </c>
    </row>
    <row r="217" spans="1:6" ht="22.5" x14ac:dyDescent="0.2">
      <c r="A217" s="94" t="s">
        <v>302</v>
      </c>
      <c r="B217" s="132" t="s">
        <v>278</v>
      </c>
      <c r="C217" s="96" t="s">
        <v>543</v>
      </c>
      <c r="D217" s="97">
        <v>40000</v>
      </c>
      <c r="E217" s="133" t="s">
        <v>44</v>
      </c>
      <c r="F217" s="134">
        <f t="shared" si="3"/>
        <v>40000</v>
      </c>
    </row>
    <row r="218" spans="1:6" x14ac:dyDescent="0.2">
      <c r="A218" s="94" t="s">
        <v>306</v>
      </c>
      <c r="B218" s="132" t="s">
        <v>278</v>
      </c>
      <c r="C218" s="96" t="s">
        <v>544</v>
      </c>
      <c r="D218" s="97">
        <v>40000</v>
      </c>
      <c r="E218" s="133" t="s">
        <v>44</v>
      </c>
      <c r="F218" s="134">
        <f t="shared" si="3"/>
        <v>40000</v>
      </c>
    </row>
    <row r="219" spans="1:6" ht="22.5" x14ac:dyDescent="0.2">
      <c r="A219" s="94" t="s">
        <v>412</v>
      </c>
      <c r="B219" s="132" t="s">
        <v>278</v>
      </c>
      <c r="C219" s="96" t="s">
        <v>545</v>
      </c>
      <c r="D219" s="97">
        <v>1331100</v>
      </c>
      <c r="E219" s="133" t="s">
        <v>44</v>
      </c>
      <c r="F219" s="134">
        <f t="shared" si="3"/>
        <v>1331100</v>
      </c>
    </row>
    <row r="220" spans="1:6" x14ac:dyDescent="0.2">
      <c r="A220" s="94" t="s">
        <v>414</v>
      </c>
      <c r="B220" s="132" t="s">
        <v>278</v>
      </c>
      <c r="C220" s="96" t="s">
        <v>546</v>
      </c>
      <c r="D220" s="97">
        <v>1331100</v>
      </c>
      <c r="E220" s="133" t="s">
        <v>44</v>
      </c>
      <c r="F220" s="134">
        <f t="shared" si="3"/>
        <v>1331100</v>
      </c>
    </row>
    <row r="221" spans="1:6" x14ac:dyDescent="0.2">
      <c r="A221" s="94" t="s">
        <v>416</v>
      </c>
      <c r="B221" s="132" t="s">
        <v>278</v>
      </c>
      <c r="C221" s="96" t="s">
        <v>547</v>
      </c>
      <c r="D221" s="97">
        <v>1331100</v>
      </c>
      <c r="E221" s="133" t="s">
        <v>44</v>
      </c>
      <c r="F221" s="134">
        <f t="shared" si="3"/>
        <v>1331100</v>
      </c>
    </row>
    <row r="222" spans="1:6" x14ac:dyDescent="0.2">
      <c r="A222" s="120" t="s">
        <v>548</v>
      </c>
      <c r="B222" s="121" t="s">
        <v>278</v>
      </c>
      <c r="C222" s="122" t="s">
        <v>549</v>
      </c>
      <c r="D222" s="123">
        <v>8720794.5600000005</v>
      </c>
      <c r="E222" s="124">
        <v>390650.19</v>
      </c>
      <c r="F222" s="125">
        <f t="shared" si="3"/>
        <v>8330144.3700000001</v>
      </c>
    </row>
    <row r="223" spans="1:6" ht="56.25" x14ac:dyDescent="0.2">
      <c r="A223" s="94" t="s">
        <v>282</v>
      </c>
      <c r="B223" s="132" t="s">
        <v>278</v>
      </c>
      <c r="C223" s="96" t="s">
        <v>550</v>
      </c>
      <c r="D223" s="97">
        <v>4674500.28</v>
      </c>
      <c r="E223" s="133">
        <v>390650.19</v>
      </c>
      <c r="F223" s="134">
        <f t="shared" si="3"/>
        <v>4283850.09</v>
      </c>
    </row>
    <row r="224" spans="1:6" ht="22.5" x14ac:dyDescent="0.2">
      <c r="A224" s="94" t="s">
        <v>292</v>
      </c>
      <c r="B224" s="132" t="s">
        <v>278</v>
      </c>
      <c r="C224" s="96" t="s">
        <v>551</v>
      </c>
      <c r="D224" s="97">
        <v>4674500.28</v>
      </c>
      <c r="E224" s="133">
        <v>390650.19</v>
      </c>
      <c r="F224" s="134">
        <f t="shared" si="3"/>
        <v>4283850.09</v>
      </c>
    </row>
    <row r="225" spans="1:6" ht="22.5" x14ac:dyDescent="0.2">
      <c r="A225" s="94" t="s">
        <v>294</v>
      </c>
      <c r="B225" s="132" t="s">
        <v>278</v>
      </c>
      <c r="C225" s="96" t="s">
        <v>552</v>
      </c>
      <c r="D225" s="97">
        <v>3609114.54</v>
      </c>
      <c r="E225" s="133">
        <v>305659.95</v>
      </c>
      <c r="F225" s="134">
        <f t="shared" si="3"/>
        <v>3303454.59</v>
      </c>
    </row>
    <row r="226" spans="1:6" ht="33.75" x14ac:dyDescent="0.2">
      <c r="A226" s="94" t="s">
        <v>296</v>
      </c>
      <c r="B226" s="132" t="s">
        <v>278</v>
      </c>
      <c r="C226" s="96" t="s">
        <v>553</v>
      </c>
      <c r="D226" s="97">
        <v>14548</v>
      </c>
      <c r="E226" s="133" t="s">
        <v>44</v>
      </c>
      <c r="F226" s="134">
        <f t="shared" si="3"/>
        <v>14548</v>
      </c>
    </row>
    <row r="227" spans="1:6" ht="45" x14ac:dyDescent="0.2">
      <c r="A227" s="94" t="s">
        <v>384</v>
      </c>
      <c r="B227" s="132" t="s">
        <v>278</v>
      </c>
      <c r="C227" s="96" t="s">
        <v>554</v>
      </c>
      <c r="D227" s="97">
        <v>25000</v>
      </c>
      <c r="E227" s="133" t="s">
        <v>44</v>
      </c>
      <c r="F227" s="134">
        <f t="shared" si="3"/>
        <v>25000</v>
      </c>
    </row>
    <row r="228" spans="1:6" ht="33.75" x14ac:dyDescent="0.2">
      <c r="A228" s="94" t="s">
        <v>298</v>
      </c>
      <c r="B228" s="132" t="s">
        <v>278</v>
      </c>
      <c r="C228" s="96" t="s">
        <v>555</v>
      </c>
      <c r="D228" s="97">
        <v>1025837.74</v>
      </c>
      <c r="E228" s="133">
        <v>84990.24</v>
      </c>
      <c r="F228" s="134">
        <f t="shared" si="3"/>
        <v>940847.5</v>
      </c>
    </row>
    <row r="229" spans="1:6" ht="22.5" x14ac:dyDescent="0.2">
      <c r="A229" s="94" t="s">
        <v>300</v>
      </c>
      <c r="B229" s="132" t="s">
        <v>278</v>
      </c>
      <c r="C229" s="96" t="s">
        <v>556</v>
      </c>
      <c r="D229" s="97">
        <v>122019</v>
      </c>
      <c r="E229" s="133" t="s">
        <v>44</v>
      </c>
      <c r="F229" s="134">
        <f t="shared" si="3"/>
        <v>122019</v>
      </c>
    </row>
    <row r="230" spans="1:6" ht="22.5" x14ac:dyDescent="0.2">
      <c r="A230" s="94" t="s">
        <v>302</v>
      </c>
      <c r="B230" s="132" t="s">
        <v>278</v>
      </c>
      <c r="C230" s="96" t="s">
        <v>557</v>
      </c>
      <c r="D230" s="97">
        <v>122019</v>
      </c>
      <c r="E230" s="133" t="s">
        <v>44</v>
      </c>
      <c r="F230" s="134">
        <f t="shared" si="3"/>
        <v>122019</v>
      </c>
    </row>
    <row r="231" spans="1:6" ht="22.5" x14ac:dyDescent="0.2">
      <c r="A231" s="94" t="s">
        <v>304</v>
      </c>
      <c r="B231" s="132" t="s">
        <v>278</v>
      </c>
      <c r="C231" s="96" t="s">
        <v>558</v>
      </c>
      <c r="D231" s="97">
        <v>73019</v>
      </c>
      <c r="E231" s="133" t="s">
        <v>44</v>
      </c>
      <c r="F231" s="134">
        <f t="shared" si="3"/>
        <v>73019</v>
      </c>
    </row>
    <row r="232" spans="1:6" x14ac:dyDescent="0.2">
      <c r="A232" s="94" t="s">
        <v>306</v>
      </c>
      <c r="B232" s="132" t="s">
        <v>278</v>
      </c>
      <c r="C232" s="96" t="s">
        <v>559</v>
      </c>
      <c r="D232" s="97">
        <v>49000</v>
      </c>
      <c r="E232" s="133" t="s">
        <v>44</v>
      </c>
      <c r="F232" s="134">
        <f t="shared" si="3"/>
        <v>49000</v>
      </c>
    </row>
    <row r="233" spans="1:6" ht="22.5" x14ac:dyDescent="0.2">
      <c r="A233" s="94" t="s">
        <v>412</v>
      </c>
      <c r="B233" s="132" t="s">
        <v>278</v>
      </c>
      <c r="C233" s="96" t="s">
        <v>560</v>
      </c>
      <c r="D233" s="97">
        <v>3849275.28</v>
      </c>
      <c r="E233" s="133" t="s">
        <v>44</v>
      </c>
      <c r="F233" s="134">
        <f t="shared" si="3"/>
        <v>3849275.28</v>
      </c>
    </row>
    <row r="234" spans="1:6" ht="22.5" x14ac:dyDescent="0.2">
      <c r="A234" s="94" t="s">
        <v>515</v>
      </c>
      <c r="B234" s="132" t="s">
        <v>278</v>
      </c>
      <c r="C234" s="96" t="s">
        <v>561</v>
      </c>
      <c r="D234" s="97">
        <v>3849275.28</v>
      </c>
      <c r="E234" s="133" t="s">
        <v>44</v>
      </c>
      <c r="F234" s="134">
        <f t="shared" si="3"/>
        <v>3849275.28</v>
      </c>
    </row>
    <row r="235" spans="1:6" ht="22.5" x14ac:dyDescent="0.2">
      <c r="A235" s="94" t="s">
        <v>517</v>
      </c>
      <c r="B235" s="132" t="s">
        <v>278</v>
      </c>
      <c r="C235" s="96" t="s">
        <v>562</v>
      </c>
      <c r="D235" s="97">
        <v>3849275.28</v>
      </c>
      <c r="E235" s="133" t="s">
        <v>44</v>
      </c>
      <c r="F235" s="134">
        <f t="shared" si="3"/>
        <v>3849275.28</v>
      </c>
    </row>
    <row r="236" spans="1:6" x14ac:dyDescent="0.2">
      <c r="A236" s="94" t="s">
        <v>308</v>
      </c>
      <c r="B236" s="132" t="s">
        <v>278</v>
      </c>
      <c r="C236" s="96" t="s">
        <v>563</v>
      </c>
      <c r="D236" s="97">
        <v>75000</v>
      </c>
      <c r="E236" s="133" t="s">
        <v>44</v>
      </c>
      <c r="F236" s="134">
        <f t="shared" si="3"/>
        <v>75000</v>
      </c>
    </row>
    <row r="237" spans="1:6" x14ac:dyDescent="0.2">
      <c r="A237" s="94" t="s">
        <v>314</v>
      </c>
      <c r="B237" s="132" t="s">
        <v>278</v>
      </c>
      <c r="C237" s="96" t="s">
        <v>564</v>
      </c>
      <c r="D237" s="97">
        <v>75000</v>
      </c>
      <c r="E237" s="133" t="s">
        <v>44</v>
      </c>
      <c r="F237" s="134">
        <f t="shared" si="3"/>
        <v>75000</v>
      </c>
    </row>
    <row r="238" spans="1:6" x14ac:dyDescent="0.2">
      <c r="A238" s="94" t="s">
        <v>318</v>
      </c>
      <c r="B238" s="132" t="s">
        <v>278</v>
      </c>
      <c r="C238" s="96" t="s">
        <v>565</v>
      </c>
      <c r="D238" s="97">
        <v>75000</v>
      </c>
      <c r="E238" s="133" t="s">
        <v>44</v>
      </c>
      <c r="F238" s="134">
        <f t="shared" si="3"/>
        <v>75000</v>
      </c>
    </row>
    <row r="239" spans="1:6" x14ac:dyDescent="0.2">
      <c r="A239" s="120" t="s">
        <v>566</v>
      </c>
      <c r="B239" s="121" t="s">
        <v>278</v>
      </c>
      <c r="C239" s="122" t="s">
        <v>567</v>
      </c>
      <c r="D239" s="123">
        <v>34863644.520000003</v>
      </c>
      <c r="E239" s="124">
        <v>1814130</v>
      </c>
      <c r="F239" s="125">
        <f t="shared" si="3"/>
        <v>33049514.520000003</v>
      </c>
    </row>
    <row r="240" spans="1:6" ht="56.25" x14ac:dyDescent="0.2">
      <c r="A240" s="94" t="s">
        <v>282</v>
      </c>
      <c r="B240" s="132" t="s">
        <v>278</v>
      </c>
      <c r="C240" s="96" t="s">
        <v>568</v>
      </c>
      <c r="D240" s="97">
        <v>80000</v>
      </c>
      <c r="E240" s="133" t="s">
        <v>44</v>
      </c>
      <c r="F240" s="134">
        <f t="shared" si="3"/>
        <v>80000</v>
      </c>
    </row>
    <row r="241" spans="1:6" ht="22.5" x14ac:dyDescent="0.2">
      <c r="A241" s="94" t="s">
        <v>292</v>
      </c>
      <c r="B241" s="132" t="s">
        <v>278</v>
      </c>
      <c r="C241" s="96" t="s">
        <v>569</v>
      </c>
      <c r="D241" s="97">
        <v>80000</v>
      </c>
      <c r="E241" s="133" t="s">
        <v>44</v>
      </c>
      <c r="F241" s="134">
        <f t="shared" si="3"/>
        <v>80000</v>
      </c>
    </row>
    <row r="242" spans="1:6" ht="45" x14ac:dyDescent="0.2">
      <c r="A242" s="94" t="s">
        <v>384</v>
      </c>
      <c r="B242" s="132" t="s">
        <v>278</v>
      </c>
      <c r="C242" s="96" t="s">
        <v>570</v>
      </c>
      <c r="D242" s="97">
        <v>80000</v>
      </c>
      <c r="E242" s="133" t="s">
        <v>44</v>
      </c>
      <c r="F242" s="134">
        <f t="shared" si="3"/>
        <v>80000</v>
      </c>
    </row>
    <row r="243" spans="1:6" ht="22.5" x14ac:dyDescent="0.2">
      <c r="A243" s="94" t="s">
        <v>300</v>
      </c>
      <c r="B243" s="132" t="s">
        <v>278</v>
      </c>
      <c r="C243" s="96" t="s">
        <v>571</v>
      </c>
      <c r="D243" s="97">
        <v>355000</v>
      </c>
      <c r="E243" s="133" t="s">
        <v>44</v>
      </c>
      <c r="F243" s="134">
        <f t="shared" si="3"/>
        <v>355000</v>
      </c>
    </row>
    <row r="244" spans="1:6" ht="22.5" x14ac:dyDescent="0.2">
      <c r="A244" s="94" t="s">
        <v>302</v>
      </c>
      <c r="B244" s="132" t="s">
        <v>278</v>
      </c>
      <c r="C244" s="96" t="s">
        <v>572</v>
      </c>
      <c r="D244" s="97">
        <v>355000</v>
      </c>
      <c r="E244" s="133" t="s">
        <v>44</v>
      </c>
      <c r="F244" s="134">
        <f t="shared" si="3"/>
        <v>355000</v>
      </c>
    </row>
    <row r="245" spans="1:6" x14ac:dyDescent="0.2">
      <c r="A245" s="94" t="s">
        <v>306</v>
      </c>
      <c r="B245" s="132" t="s">
        <v>278</v>
      </c>
      <c r="C245" s="96" t="s">
        <v>573</v>
      </c>
      <c r="D245" s="97">
        <v>355000</v>
      </c>
      <c r="E245" s="133" t="s">
        <v>44</v>
      </c>
      <c r="F245" s="134">
        <f t="shared" si="3"/>
        <v>355000</v>
      </c>
    </row>
    <row r="246" spans="1:6" ht="22.5" x14ac:dyDescent="0.2">
      <c r="A246" s="94" t="s">
        <v>464</v>
      </c>
      <c r="B246" s="132" t="s">
        <v>278</v>
      </c>
      <c r="C246" s="96" t="s">
        <v>574</v>
      </c>
      <c r="D246" s="97">
        <v>1942850</v>
      </c>
      <c r="E246" s="133" t="s">
        <v>44</v>
      </c>
      <c r="F246" s="134">
        <f t="shared" si="3"/>
        <v>1942850</v>
      </c>
    </row>
    <row r="247" spans="1:6" x14ac:dyDescent="0.2">
      <c r="A247" s="94" t="s">
        <v>466</v>
      </c>
      <c r="B247" s="132" t="s">
        <v>278</v>
      </c>
      <c r="C247" s="96" t="s">
        <v>575</v>
      </c>
      <c r="D247" s="97">
        <v>1942850</v>
      </c>
      <c r="E247" s="133" t="s">
        <v>44</v>
      </c>
      <c r="F247" s="134">
        <f t="shared" si="3"/>
        <v>1942850</v>
      </c>
    </row>
    <row r="248" spans="1:6" ht="33.75" x14ac:dyDescent="0.2">
      <c r="A248" s="94" t="s">
        <v>468</v>
      </c>
      <c r="B248" s="132" t="s">
        <v>278</v>
      </c>
      <c r="C248" s="96" t="s">
        <v>576</v>
      </c>
      <c r="D248" s="97">
        <v>1942850</v>
      </c>
      <c r="E248" s="133" t="s">
        <v>44</v>
      </c>
      <c r="F248" s="134">
        <f t="shared" si="3"/>
        <v>1942850</v>
      </c>
    </row>
    <row r="249" spans="1:6" ht="22.5" x14ac:dyDescent="0.2">
      <c r="A249" s="94" t="s">
        <v>412</v>
      </c>
      <c r="B249" s="132" t="s">
        <v>278</v>
      </c>
      <c r="C249" s="96" t="s">
        <v>577</v>
      </c>
      <c r="D249" s="97">
        <v>32485794.52</v>
      </c>
      <c r="E249" s="133">
        <v>1814130</v>
      </c>
      <c r="F249" s="134">
        <f t="shared" si="3"/>
        <v>30671664.52</v>
      </c>
    </row>
    <row r="250" spans="1:6" x14ac:dyDescent="0.2">
      <c r="A250" s="94" t="s">
        <v>414</v>
      </c>
      <c r="B250" s="132" t="s">
        <v>278</v>
      </c>
      <c r="C250" s="96" t="s">
        <v>578</v>
      </c>
      <c r="D250" s="97">
        <v>32035794.52</v>
      </c>
      <c r="E250" s="133">
        <v>1814130</v>
      </c>
      <c r="F250" s="134">
        <f t="shared" si="3"/>
        <v>30221664.52</v>
      </c>
    </row>
    <row r="251" spans="1:6" ht="45" x14ac:dyDescent="0.2">
      <c r="A251" s="94" t="s">
        <v>472</v>
      </c>
      <c r="B251" s="132" t="s">
        <v>278</v>
      </c>
      <c r="C251" s="96" t="s">
        <v>579</v>
      </c>
      <c r="D251" s="97">
        <v>30260694.52</v>
      </c>
      <c r="E251" s="133">
        <v>1814130</v>
      </c>
      <c r="F251" s="134">
        <f t="shared" si="3"/>
        <v>28446564.52</v>
      </c>
    </row>
    <row r="252" spans="1:6" x14ac:dyDescent="0.2">
      <c r="A252" s="94" t="s">
        <v>416</v>
      </c>
      <c r="B252" s="132" t="s">
        <v>278</v>
      </c>
      <c r="C252" s="96" t="s">
        <v>580</v>
      </c>
      <c r="D252" s="97">
        <v>1775100</v>
      </c>
      <c r="E252" s="133" t="s">
        <v>44</v>
      </c>
      <c r="F252" s="134">
        <f t="shared" si="3"/>
        <v>1775100</v>
      </c>
    </row>
    <row r="253" spans="1:6" ht="22.5" x14ac:dyDescent="0.2">
      <c r="A253" s="94" t="s">
        <v>515</v>
      </c>
      <c r="B253" s="132" t="s">
        <v>278</v>
      </c>
      <c r="C253" s="96" t="s">
        <v>581</v>
      </c>
      <c r="D253" s="97">
        <v>450000</v>
      </c>
      <c r="E253" s="133" t="s">
        <v>44</v>
      </c>
      <c r="F253" s="134">
        <f t="shared" si="3"/>
        <v>450000</v>
      </c>
    </row>
    <row r="254" spans="1:6" ht="22.5" x14ac:dyDescent="0.2">
      <c r="A254" s="94" t="s">
        <v>517</v>
      </c>
      <c r="B254" s="132" t="s">
        <v>278</v>
      </c>
      <c r="C254" s="96" t="s">
        <v>582</v>
      </c>
      <c r="D254" s="97">
        <v>450000</v>
      </c>
      <c r="E254" s="133" t="s">
        <v>44</v>
      </c>
      <c r="F254" s="134">
        <f t="shared" si="3"/>
        <v>450000</v>
      </c>
    </row>
    <row r="255" spans="1:6" x14ac:dyDescent="0.2">
      <c r="A255" s="120" t="s">
        <v>583</v>
      </c>
      <c r="B255" s="121" t="s">
        <v>278</v>
      </c>
      <c r="C255" s="122" t="s">
        <v>584</v>
      </c>
      <c r="D255" s="123">
        <v>34783644.520000003</v>
      </c>
      <c r="E255" s="124">
        <v>1814130</v>
      </c>
      <c r="F255" s="125">
        <f t="shared" si="3"/>
        <v>32969514.520000003</v>
      </c>
    </row>
    <row r="256" spans="1:6" ht="22.5" x14ac:dyDescent="0.2">
      <c r="A256" s="94" t="s">
        <v>300</v>
      </c>
      <c r="B256" s="132" t="s">
        <v>278</v>
      </c>
      <c r="C256" s="96" t="s">
        <v>585</v>
      </c>
      <c r="D256" s="97">
        <v>355000</v>
      </c>
      <c r="E256" s="133" t="s">
        <v>44</v>
      </c>
      <c r="F256" s="134">
        <f t="shared" si="3"/>
        <v>355000</v>
      </c>
    </row>
    <row r="257" spans="1:6" ht="22.5" x14ac:dyDescent="0.2">
      <c r="A257" s="94" t="s">
        <v>302</v>
      </c>
      <c r="B257" s="132" t="s">
        <v>278</v>
      </c>
      <c r="C257" s="96" t="s">
        <v>586</v>
      </c>
      <c r="D257" s="97">
        <v>355000</v>
      </c>
      <c r="E257" s="133" t="s">
        <v>44</v>
      </c>
      <c r="F257" s="134">
        <f t="shared" si="3"/>
        <v>355000</v>
      </c>
    </row>
    <row r="258" spans="1:6" x14ac:dyDescent="0.2">
      <c r="A258" s="94" t="s">
        <v>306</v>
      </c>
      <c r="B258" s="132" t="s">
        <v>278</v>
      </c>
      <c r="C258" s="96" t="s">
        <v>587</v>
      </c>
      <c r="D258" s="97">
        <v>355000</v>
      </c>
      <c r="E258" s="133" t="s">
        <v>44</v>
      </c>
      <c r="F258" s="134">
        <f t="shared" si="3"/>
        <v>355000</v>
      </c>
    </row>
    <row r="259" spans="1:6" ht="22.5" x14ac:dyDescent="0.2">
      <c r="A259" s="94" t="s">
        <v>464</v>
      </c>
      <c r="B259" s="132" t="s">
        <v>278</v>
      </c>
      <c r="C259" s="96" t="s">
        <v>588</v>
      </c>
      <c r="D259" s="97">
        <v>1942850</v>
      </c>
      <c r="E259" s="133" t="s">
        <v>44</v>
      </c>
      <c r="F259" s="134">
        <f t="shared" si="3"/>
        <v>1942850</v>
      </c>
    </row>
    <row r="260" spans="1:6" x14ac:dyDescent="0.2">
      <c r="A260" s="94" t="s">
        <v>466</v>
      </c>
      <c r="B260" s="132" t="s">
        <v>278</v>
      </c>
      <c r="C260" s="96" t="s">
        <v>589</v>
      </c>
      <c r="D260" s="97">
        <v>1942850</v>
      </c>
      <c r="E260" s="133" t="s">
        <v>44</v>
      </c>
      <c r="F260" s="134">
        <f t="shared" si="3"/>
        <v>1942850</v>
      </c>
    </row>
    <row r="261" spans="1:6" ht="33.75" x14ac:dyDescent="0.2">
      <c r="A261" s="94" t="s">
        <v>468</v>
      </c>
      <c r="B261" s="132" t="s">
        <v>278</v>
      </c>
      <c r="C261" s="96" t="s">
        <v>590</v>
      </c>
      <c r="D261" s="97">
        <v>1942850</v>
      </c>
      <c r="E261" s="133" t="s">
        <v>44</v>
      </c>
      <c r="F261" s="134">
        <f t="shared" si="3"/>
        <v>1942850</v>
      </c>
    </row>
    <row r="262" spans="1:6" ht="22.5" x14ac:dyDescent="0.2">
      <c r="A262" s="94" t="s">
        <v>412</v>
      </c>
      <c r="B262" s="132" t="s">
        <v>278</v>
      </c>
      <c r="C262" s="96" t="s">
        <v>591</v>
      </c>
      <c r="D262" s="97">
        <v>32485794.52</v>
      </c>
      <c r="E262" s="133">
        <v>1814130</v>
      </c>
      <c r="F262" s="134">
        <f t="shared" si="3"/>
        <v>30671664.52</v>
      </c>
    </row>
    <row r="263" spans="1:6" x14ac:dyDescent="0.2">
      <c r="A263" s="94" t="s">
        <v>414</v>
      </c>
      <c r="B263" s="132" t="s">
        <v>278</v>
      </c>
      <c r="C263" s="96" t="s">
        <v>592</v>
      </c>
      <c r="D263" s="97">
        <v>32035794.52</v>
      </c>
      <c r="E263" s="133">
        <v>1814130</v>
      </c>
      <c r="F263" s="134">
        <f t="shared" si="3"/>
        <v>30221664.52</v>
      </c>
    </row>
    <row r="264" spans="1:6" ht="45" x14ac:dyDescent="0.2">
      <c r="A264" s="94" t="s">
        <v>472</v>
      </c>
      <c r="B264" s="132" t="s">
        <v>278</v>
      </c>
      <c r="C264" s="96" t="s">
        <v>593</v>
      </c>
      <c r="D264" s="97">
        <v>30260694.52</v>
      </c>
      <c r="E264" s="133">
        <v>1814130</v>
      </c>
      <c r="F264" s="134">
        <f t="shared" si="3"/>
        <v>28446564.52</v>
      </c>
    </row>
    <row r="265" spans="1:6" x14ac:dyDescent="0.2">
      <c r="A265" s="94" t="s">
        <v>416</v>
      </c>
      <c r="B265" s="132" t="s">
        <v>278</v>
      </c>
      <c r="C265" s="96" t="s">
        <v>594</v>
      </c>
      <c r="D265" s="97">
        <v>1775100</v>
      </c>
      <c r="E265" s="133" t="s">
        <v>44</v>
      </c>
      <c r="F265" s="134">
        <f t="shared" si="3"/>
        <v>1775100</v>
      </c>
    </row>
    <row r="266" spans="1:6" ht="22.5" x14ac:dyDescent="0.2">
      <c r="A266" s="94" t="s">
        <v>515</v>
      </c>
      <c r="B266" s="132" t="s">
        <v>278</v>
      </c>
      <c r="C266" s="96" t="s">
        <v>595</v>
      </c>
      <c r="D266" s="97">
        <v>450000</v>
      </c>
      <c r="E266" s="133" t="s">
        <v>44</v>
      </c>
      <c r="F266" s="134">
        <f t="shared" si="3"/>
        <v>450000</v>
      </c>
    </row>
    <row r="267" spans="1:6" ht="22.5" x14ac:dyDescent="0.2">
      <c r="A267" s="94" t="s">
        <v>517</v>
      </c>
      <c r="B267" s="132" t="s">
        <v>278</v>
      </c>
      <c r="C267" s="96" t="s">
        <v>596</v>
      </c>
      <c r="D267" s="97">
        <v>450000</v>
      </c>
      <c r="E267" s="133" t="s">
        <v>44</v>
      </c>
      <c r="F267" s="134">
        <f t="shared" si="3"/>
        <v>450000</v>
      </c>
    </row>
    <row r="268" spans="1:6" ht="22.5" x14ac:dyDescent="0.2">
      <c r="A268" s="120" t="s">
        <v>597</v>
      </c>
      <c r="B268" s="121" t="s">
        <v>278</v>
      </c>
      <c r="C268" s="122" t="s">
        <v>598</v>
      </c>
      <c r="D268" s="123">
        <v>80000</v>
      </c>
      <c r="E268" s="124" t="s">
        <v>44</v>
      </c>
      <c r="F268" s="125">
        <f t="shared" si="3"/>
        <v>80000</v>
      </c>
    </row>
    <row r="269" spans="1:6" ht="56.25" x14ac:dyDescent="0.2">
      <c r="A269" s="94" t="s">
        <v>282</v>
      </c>
      <c r="B269" s="132" t="s">
        <v>278</v>
      </c>
      <c r="C269" s="96" t="s">
        <v>599</v>
      </c>
      <c r="D269" s="97">
        <v>80000</v>
      </c>
      <c r="E269" s="133" t="s">
        <v>44</v>
      </c>
      <c r="F269" s="134">
        <f t="shared" si="3"/>
        <v>80000</v>
      </c>
    </row>
    <row r="270" spans="1:6" ht="22.5" x14ac:dyDescent="0.2">
      <c r="A270" s="94" t="s">
        <v>292</v>
      </c>
      <c r="B270" s="132" t="s">
        <v>278</v>
      </c>
      <c r="C270" s="96" t="s">
        <v>600</v>
      </c>
      <c r="D270" s="97">
        <v>80000</v>
      </c>
      <c r="E270" s="133" t="s">
        <v>44</v>
      </c>
      <c r="F270" s="134">
        <f t="shared" si="3"/>
        <v>80000</v>
      </c>
    </row>
    <row r="271" spans="1:6" ht="45" x14ac:dyDescent="0.2">
      <c r="A271" s="94" t="s">
        <v>384</v>
      </c>
      <c r="B271" s="132" t="s">
        <v>278</v>
      </c>
      <c r="C271" s="96" t="s">
        <v>601</v>
      </c>
      <c r="D271" s="97">
        <v>80000</v>
      </c>
      <c r="E271" s="133" t="s">
        <v>44</v>
      </c>
      <c r="F271" s="134">
        <f t="shared" ref="F271:F334" si="4">IF(OR(D271="-",IF(E271="-",0,E271)&gt;=IF(D271="-",0,D271)),"-",IF(D271="-",0,D271)-IF(E271="-",0,E271))</f>
        <v>80000</v>
      </c>
    </row>
    <row r="272" spans="1:6" x14ac:dyDescent="0.2">
      <c r="A272" s="120" t="s">
        <v>602</v>
      </c>
      <c r="B272" s="121" t="s">
        <v>278</v>
      </c>
      <c r="C272" s="122" t="s">
        <v>603</v>
      </c>
      <c r="D272" s="123">
        <v>13502262</v>
      </c>
      <c r="E272" s="124">
        <v>16500</v>
      </c>
      <c r="F272" s="125">
        <f t="shared" si="4"/>
        <v>13485762</v>
      </c>
    </row>
    <row r="273" spans="1:6" ht="56.25" x14ac:dyDescent="0.2">
      <c r="A273" s="94" t="s">
        <v>282</v>
      </c>
      <c r="B273" s="132" t="s">
        <v>278</v>
      </c>
      <c r="C273" s="96" t="s">
        <v>604</v>
      </c>
      <c r="D273" s="97">
        <v>5000</v>
      </c>
      <c r="E273" s="133" t="s">
        <v>44</v>
      </c>
      <c r="F273" s="134">
        <f t="shared" si="4"/>
        <v>5000</v>
      </c>
    </row>
    <row r="274" spans="1:6" ht="22.5" x14ac:dyDescent="0.2">
      <c r="A274" s="94" t="s">
        <v>292</v>
      </c>
      <c r="B274" s="132" t="s">
        <v>278</v>
      </c>
      <c r="C274" s="96" t="s">
        <v>605</v>
      </c>
      <c r="D274" s="97">
        <v>5000</v>
      </c>
      <c r="E274" s="133" t="s">
        <v>44</v>
      </c>
      <c r="F274" s="134">
        <f t="shared" si="4"/>
        <v>5000</v>
      </c>
    </row>
    <row r="275" spans="1:6" ht="45" x14ac:dyDescent="0.2">
      <c r="A275" s="94" t="s">
        <v>384</v>
      </c>
      <c r="B275" s="132" t="s">
        <v>278</v>
      </c>
      <c r="C275" s="96" t="s">
        <v>606</v>
      </c>
      <c r="D275" s="97">
        <v>5000</v>
      </c>
      <c r="E275" s="133" t="s">
        <v>44</v>
      </c>
      <c r="F275" s="134">
        <f t="shared" si="4"/>
        <v>5000</v>
      </c>
    </row>
    <row r="276" spans="1:6" ht="22.5" x14ac:dyDescent="0.2">
      <c r="A276" s="94" t="s">
        <v>300</v>
      </c>
      <c r="B276" s="132" t="s">
        <v>278</v>
      </c>
      <c r="C276" s="96" t="s">
        <v>607</v>
      </c>
      <c r="D276" s="97">
        <v>411000</v>
      </c>
      <c r="E276" s="133">
        <v>16500</v>
      </c>
      <c r="F276" s="134">
        <f t="shared" si="4"/>
        <v>394500</v>
      </c>
    </row>
    <row r="277" spans="1:6" ht="22.5" x14ac:dyDescent="0.2">
      <c r="A277" s="94" t="s">
        <v>302</v>
      </c>
      <c r="B277" s="132" t="s">
        <v>278</v>
      </c>
      <c r="C277" s="96" t="s">
        <v>608</v>
      </c>
      <c r="D277" s="97">
        <v>411000</v>
      </c>
      <c r="E277" s="133">
        <v>16500</v>
      </c>
      <c r="F277" s="134">
        <f t="shared" si="4"/>
        <v>394500</v>
      </c>
    </row>
    <row r="278" spans="1:6" x14ac:dyDescent="0.2">
      <c r="A278" s="94" t="s">
        <v>306</v>
      </c>
      <c r="B278" s="132" t="s">
        <v>278</v>
      </c>
      <c r="C278" s="96" t="s">
        <v>609</v>
      </c>
      <c r="D278" s="97">
        <v>411000</v>
      </c>
      <c r="E278" s="133">
        <v>16500</v>
      </c>
      <c r="F278" s="134">
        <f t="shared" si="4"/>
        <v>394500</v>
      </c>
    </row>
    <row r="279" spans="1:6" x14ac:dyDescent="0.2">
      <c r="A279" s="94" t="s">
        <v>610</v>
      </c>
      <c r="B279" s="132" t="s">
        <v>278</v>
      </c>
      <c r="C279" s="96" t="s">
        <v>611</v>
      </c>
      <c r="D279" s="97">
        <v>10684362</v>
      </c>
      <c r="E279" s="133" t="s">
        <v>44</v>
      </c>
      <c r="F279" s="134">
        <f t="shared" si="4"/>
        <v>10684362</v>
      </c>
    </row>
    <row r="280" spans="1:6" x14ac:dyDescent="0.2">
      <c r="A280" s="94" t="s">
        <v>612</v>
      </c>
      <c r="B280" s="132" t="s">
        <v>278</v>
      </c>
      <c r="C280" s="96" t="s">
        <v>613</v>
      </c>
      <c r="D280" s="97">
        <v>7913862</v>
      </c>
      <c r="E280" s="133" t="s">
        <v>44</v>
      </c>
      <c r="F280" s="134">
        <f t="shared" si="4"/>
        <v>7913862</v>
      </c>
    </row>
    <row r="281" spans="1:6" x14ac:dyDescent="0.2">
      <c r="A281" s="94" t="s">
        <v>614</v>
      </c>
      <c r="B281" s="132" t="s">
        <v>278</v>
      </c>
      <c r="C281" s="96" t="s">
        <v>615</v>
      </c>
      <c r="D281" s="97">
        <v>7913862</v>
      </c>
      <c r="E281" s="133" t="s">
        <v>44</v>
      </c>
      <c r="F281" s="134">
        <f t="shared" si="4"/>
        <v>7913862</v>
      </c>
    </row>
    <row r="282" spans="1:6" ht="22.5" x14ac:dyDescent="0.2">
      <c r="A282" s="94" t="s">
        <v>616</v>
      </c>
      <c r="B282" s="132" t="s">
        <v>278</v>
      </c>
      <c r="C282" s="96" t="s">
        <v>617</v>
      </c>
      <c r="D282" s="97">
        <v>2421500</v>
      </c>
      <c r="E282" s="133" t="s">
        <v>44</v>
      </c>
      <c r="F282" s="134">
        <f t="shared" si="4"/>
        <v>2421500</v>
      </c>
    </row>
    <row r="283" spans="1:6" ht="22.5" x14ac:dyDescent="0.2">
      <c r="A283" s="94" t="s">
        <v>618</v>
      </c>
      <c r="B283" s="132" t="s">
        <v>278</v>
      </c>
      <c r="C283" s="96" t="s">
        <v>619</v>
      </c>
      <c r="D283" s="97">
        <v>2021500</v>
      </c>
      <c r="E283" s="133" t="s">
        <v>44</v>
      </c>
      <c r="F283" s="134">
        <f t="shared" si="4"/>
        <v>2021500</v>
      </c>
    </row>
    <row r="284" spans="1:6" x14ac:dyDescent="0.2">
      <c r="A284" s="94" t="s">
        <v>620</v>
      </c>
      <c r="B284" s="132" t="s">
        <v>278</v>
      </c>
      <c r="C284" s="96" t="s">
        <v>621</v>
      </c>
      <c r="D284" s="97">
        <v>400000</v>
      </c>
      <c r="E284" s="133" t="s">
        <v>44</v>
      </c>
      <c r="F284" s="134">
        <f t="shared" si="4"/>
        <v>400000</v>
      </c>
    </row>
    <row r="285" spans="1:6" x14ac:dyDescent="0.2">
      <c r="A285" s="94" t="s">
        <v>622</v>
      </c>
      <c r="B285" s="132" t="s">
        <v>278</v>
      </c>
      <c r="C285" s="96" t="s">
        <v>623</v>
      </c>
      <c r="D285" s="97">
        <v>349000</v>
      </c>
      <c r="E285" s="133" t="s">
        <v>44</v>
      </c>
      <c r="F285" s="134">
        <f t="shared" si="4"/>
        <v>349000</v>
      </c>
    </row>
    <row r="286" spans="1:6" ht="22.5" x14ac:dyDescent="0.2">
      <c r="A286" s="94" t="s">
        <v>464</v>
      </c>
      <c r="B286" s="132" t="s">
        <v>278</v>
      </c>
      <c r="C286" s="96" t="s">
        <v>624</v>
      </c>
      <c r="D286" s="97">
        <v>567200</v>
      </c>
      <c r="E286" s="133" t="s">
        <v>44</v>
      </c>
      <c r="F286" s="134">
        <f t="shared" si="4"/>
        <v>567200</v>
      </c>
    </row>
    <row r="287" spans="1:6" x14ac:dyDescent="0.2">
      <c r="A287" s="94" t="s">
        <v>466</v>
      </c>
      <c r="B287" s="132" t="s">
        <v>278</v>
      </c>
      <c r="C287" s="96" t="s">
        <v>625</v>
      </c>
      <c r="D287" s="97">
        <v>567200</v>
      </c>
      <c r="E287" s="133" t="s">
        <v>44</v>
      </c>
      <c r="F287" s="134">
        <f t="shared" si="4"/>
        <v>567200</v>
      </c>
    </row>
    <row r="288" spans="1:6" ht="33.75" x14ac:dyDescent="0.2">
      <c r="A288" s="94" t="s">
        <v>626</v>
      </c>
      <c r="B288" s="132" t="s">
        <v>278</v>
      </c>
      <c r="C288" s="96" t="s">
        <v>627</v>
      </c>
      <c r="D288" s="97">
        <v>567200</v>
      </c>
      <c r="E288" s="133" t="s">
        <v>44</v>
      </c>
      <c r="F288" s="134">
        <f t="shared" si="4"/>
        <v>567200</v>
      </c>
    </row>
    <row r="289" spans="1:6" ht="22.5" x14ac:dyDescent="0.2">
      <c r="A289" s="94" t="s">
        <v>412</v>
      </c>
      <c r="B289" s="132" t="s">
        <v>278</v>
      </c>
      <c r="C289" s="96" t="s">
        <v>628</v>
      </c>
      <c r="D289" s="97">
        <v>1834700</v>
      </c>
      <c r="E289" s="133" t="s">
        <v>44</v>
      </c>
      <c r="F289" s="134">
        <f t="shared" si="4"/>
        <v>1834700</v>
      </c>
    </row>
    <row r="290" spans="1:6" x14ac:dyDescent="0.2">
      <c r="A290" s="94" t="s">
        <v>414</v>
      </c>
      <c r="B290" s="132" t="s">
        <v>278</v>
      </c>
      <c r="C290" s="96" t="s">
        <v>629</v>
      </c>
      <c r="D290" s="97">
        <v>1834700</v>
      </c>
      <c r="E290" s="133" t="s">
        <v>44</v>
      </c>
      <c r="F290" s="134">
        <f t="shared" si="4"/>
        <v>1834700</v>
      </c>
    </row>
    <row r="291" spans="1:6" x14ac:dyDescent="0.2">
      <c r="A291" s="94" t="s">
        <v>416</v>
      </c>
      <c r="B291" s="132" t="s">
        <v>278</v>
      </c>
      <c r="C291" s="96" t="s">
        <v>630</v>
      </c>
      <c r="D291" s="97">
        <v>1834700</v>
      </c>
      <c r="E291" s="133" t="s">
        <v>44</v>
      </c>
      <c r="F291" s="134">
        <f t="shared" si="4"/>
        <v>1834700</v>
      </c>
    </row>
    <row r="292" spans="1:6" x14ac:dyDescent="0.2">
      <c r="A292" s="120" t="s">
        <v>631</v>
      </c>
      <c r="B292" s="121" t="s">
        <v>278</v>
      </c>
      <c r="C292" s="122" t="s">
        <v>632</v>
      </c>
      <c r="D292" s="123">
        <v>7913862</v>
      </c>
      <c r="E292" s="124" t="s">
        <v>44</v>
      </c>
      <c r="F292" s="125">
        <f t="shared" si="4"/>
        <v>7913862</v>
      </c>
    </row>
    <row r="293" spans="1:6" x14ac:dyDescent="0.2">
      <c r="A293" s="94" t="s">
        <v>610</v>
      </c>
      <c r="B293" s="132" t="s">
        <v>278</v>
      </c>
      <c r="C293" s="96" t="s">
        <v>633</v>
      </c>
      <c r="D293" s="97">
        <v>7913862</v>
      </c>
      <c r="E293" s="133" t="s">
        <v>44</v>
      </c>
      <c r="F293" s="134">
        <f t="shared" si="4"/>
        <v>7913862</v>
      </c>
    </row>
    <row r="294" spans="1:6" x14ac:dyDescent="0.2">
      <c r="A294" s="94" t="s">
        <v>612</v>
      </c>
      <c r="B294" s="132" t="s">
        <v>278</v>
      </c>
      <c r="C294" s="96" t="s">
        <v>634</v>
      </c>
      <c r="D294" s="97">
        <v>7913862</v>
      </c>
      <c r="E294" s="133" t="s">
        <v>44</v>
      </c>
      <c r="F294" s="134">
        <f t="shared" si="4"/>
        <v>7913862</v>
      </c>
    </row>
    <row r="295" spans="1:6" x14ac:dyDescent="0.2">
      <c r="A295" s="94" t="s">
        <v>614</v>
      </c>
      <c r="B295" s="132" t="s">
        <v>278</v>
      </c>
      <c r="C295" s="96" t="s">
        <v>635</v>
      </c>
      <c r="D295" s="97">
        <v>7913862</v>
      </c>
      <c r="E295" s="133" t="s">
        <v>44</v>
      </c>
      <c r="F295" s="134">
        <f t="shared" si="4"/>
        <v>7913862</v>
      </c>
    </row>
    <row r="296" spans="1:6" x14ac:dyDescent="0.2">
      <c r="A296" s="120" t="s">
        <v>636</v>
      </c>
      <c r="B296" s="121" t="s">
        <v>278</v>
      </c>
      <c r="C296" s="122" t="s">
        <v>637</v>
      </c>
      <c r="D296" s="123">
        <v>2121500</v>
      </c>
      <c r="E296" s="124" t="s">
        <v>44</v>
      </c>
      <c r="F296" s="125">
        <f t="shared" si="4"/>
        <v>2121500</v>
      </c>
    </row>
    <row r="297" spans="1:6" x14ac:dyDescent="0.2">
      <c r="A297" s="94" t="s">
        <v>610</v>
      </c>
      <c r="B297" s="132" t="s">
        <v>278</v>
      </c>
      <c r="C297" s="96" t="s">
        <v>638</v>
      </c>
      <c r="D297" s="97">
        <v>2121500</v>
      </c>
      <c r="E297" s="133" t="s">
        <v>44</v>
      </c>
      <c r="F297" s="134">
        <f t="shared" si="4"/>
        <v>2121500</v>
      </c>
    </row>
    <row r="298" spans="1:6" ht="22.5" x14ac:dyDescent="0.2">
      <c r="A298" s="94" t="s">
        <v>616</v>
      </c>
      <c r="B298" s="132" t="s">
        <v>278</v>
      </c>
      <c r="C298" s="96" t="s">
        <v>639</v>
      </c>
      <c r="D298" s="97">
        <v>2121500</v>
      </c>
      <c r="E298" s="133" t="s">
        <v>44</v>
      </c>
      <c r="F298" s="134">
        <f t="shared" si="4"/>
        <v>2121500</v>
      </c>
    </row>
    <row r="299" spans="1:6" ht="22.5" x14ac:dyDescent="0.2">
      <c r="A299" s="94" t="s">
        <v>618</v>
      </c>
      <c r="B299" s="132" t="s">
        <v>278</v>
      </c>
      <c r="C299" s="96" t="s">
        <v>640</v>
      </c>
      <c r="D299" s="97">
        <v>1721500</v>
      </c>
      <c r="E299" s="133" t="s">
        <v>44</v>
      </c>
      <c r="F299" s="134">
        <f t="shared" si="4"/>
        <v>1721500</v>
      </c>
    </row>
    <row r="300" spans="1:6" x14ac:dyDescent="0.2">
      <c r="A300" s="94" t="s">
        <v>620</v>
      </c>
      <c r="B300" s="132" t="s">
        <v>278</v>
      </c>
      <c r="C300" s="96" t="s">
        <v>641</v>
      </c>
      <c r="D300" s="97">
        <v>400000</v>
      </c>
      <c r="E300" s="133" t="s">
        <v>44</v>
      </c>
      <c r="F300" s="134">
        <f t="shared" si="4"/>
        <v>400000</v>
      </c>
    </row>
    <row r="301" spans="1:6" x14ac:dyDescent="0.2">
      <c r="A301" s="120" t="s">
        <v>642</v>
      </c>
      <c r="B301" s="121" t="s">
        <v>278</v>
      </c>
      <c r="C301" s="122" t="s">
        <v>643</v>
      </c>
      <c r="D301" s="123">
        <v>2256900</v>
      </c>
      <c r="E301" s="124" t="s">
        <v>44</v>
      </c>
      <c r="F301" s="125">
        <f t="shared" si="4"/>
        <v>2256900</v>
      </c>
    </row>
    <row r="302" spans="1:6" ht="22.5" x14ac:dyDescent="0.2">
      <c r="A302" s="94" t="s">
        <v>464</v>
      </c>
      <c r="B302" s="132" t="s">
        <v>278</v>
      </c>
      <c r="C302" s="96" t="s">
        <v>644</v>
      </c>
      <c r="D302" s="97">
        <v>567200</v>
      </c>
      <c r="E302" s="133" t="s">
        <v>44</v>
      </c>
      <c r="F302" s="134">
        <f t="shared" si="4"/>
        <v>567200</v>
      </c>
    </row>
    <row r="303" spans="1:6" x14ac:dyDescent="0.2">
      <c r="A303" s="94" t="s">
        <v>466</v>
      </c>
      <c r="B303" s="132" t="s">
        <v>278</v>
      </c>
      <c r="C303" s="96" t="s">
        <v>645</v>
      </c>
      <c r="D303" s="97">
        <v>567200</v>
      </c>
      <c r="E303" s="133" t="s">
        <v>44</v>
      </c>
      <c r="F303" s="134">
        <f t="shared" si="4"/>
        <v>567200</v>
      </c>
    </row>
    <row r="304" spans="1:6" ht="33.75" x14ac:dyDescent="0.2">
      <c r="A304" s="94" t="s">
        <v>626</v>
      </c>
      <c r="B304" s="132" t="s">
        <v>278</v>
      </c>
      <c r="C304" s="96" t="s">
        <v>646</v>
      </c>
      <c r="D304" s="97">
        <v>567200</v>
      </c>
      <c r="E304" s="133" t="s">
        <v>44</v>
      </c>
      <c r="F304" s="134">
        <f t="shared" si="4"/>
        <v>567200</v>
      </c>
    </row>
    <row r="305" spans="1:6" ht="22.5" x14ac:dyDescent="0.2">
      <c r="A305" s="94" t="s">
        <v>412</v>
      </c>
      <c r="B305" s="132" t="s">
        <v>278</v>
      </c>
      <c r="C305" s="96" t="s">
        <v>647</v>
      </c>
      <c r="D305" s="97">
        <v>1689700</v>
      </c>
      <c r="E305" s="133" t="s">
        <v>44</v>
      </c>
      <c r="F305" s="134">
        <f t="shared" si="4"/>
        <v>1689700</v>
      </c>
    </row>
    <row r="306" spans="1:6" x14ac:dyDescent="0.2">
      <c r="A306" s="94" t="s">
        <v>414</v>
      </c>
      <c r="B306" s="132" t="s">
        <v>278</v>
      </c>
      <c r="C306" s="96" t="s">
        <v>648</v>
      </c>
      <c r="D306" s="97">
        <v>1689700</v>
      </c>
      <c r="E306" s="133" t="s">
        <v>44</v>
      </c>
      <c r="F306" s="134">
        <f t="shared" si="4"/>
        <v>1689700</v>
      </c>
    </row>
    <row r="307" spans="1:6" x14ac:dyDescent="0.2">
      <c r="A307" s="94" t="s">
        <v>416</v>
      </c>
      <c r="B307" s="132" t="s">
        <v>278</v>
      </c>
      <c r="C307" s="96" t="s">
        <v>649</v>
      </c>
      <c r="D307" s="97">
        <v>1689700</v>
      </c>
      <c r="E307" s="133" t="s">
        <v>44</v>
      </c>
      <c r="F307" s="134">
        <f t="shared" si="4"/>
        <v>1689700</v>
      </c>
    </row>
    <row r="308" spans="1:6" x14ac:dyDescent="0.2">
      <c r="A308" s="120" t="s">
        <v>650</v>
      </c>
      <c r="B308" s="121" t="s">
        <v>278</v>
      </c>
      <c r="C308" s="122" t="s">
        <v>651</v>
      </c>
      <c r="D308" s="123">
        <v>1210000</v>
      </c>
      <c r="E308" s="124">
        <v>16500</v>
      </c>
      <c r="F308" s="125">
        <f t="shared" si="4"/>
        <v>1193500</v>
      </c>
    </row>
    <row r="309" spans="1:6" ht="56.25" x14ac:dyDescent="0.2">
      <c r="A309" s="94" t="s">
        <v>282</v>
      </c>
      <c r="B309" s="132" t="s">
        <v>278</v>
      </c>
      <c r="C309" s="96" t="s">
        <v>652</v>
      </c>
      <c r="D309" s="97">
        <v>5000</v>
      </c>
      <c r="E309" s="133" t="s">
        <v>44</v>
      </c>
      <c r="F309" s="134">
        <f t="shared" si="4"/>
        <v>5000</v>
      </c>
    </row>
    <row r="310" spans="1:6" ht="22.5" x14ac:dyDescent="0.2">
      <c r="A310" s="94" t="s">
        <v>292</v>
      </c>
      <c r="B310" s="132" t="s">
        <v>278</v>
      </c>
      <c r="C310" s="96" t="s">
        <v>653</v>
      </c>
      <c r="D310" s="97">
        <v>5000</v>
      </c>
      <c r="E310" s="133" t="s">
        <v>44</v>
      </c>
      <c r="F310" s="134">
        <f t="shared" si="4"/>
        <v>5000</v>
      </c>
    </row>
    <row r="311" spans="1:6" ht="45" x14ac:dyDescent="0.2">
      <c r="A311" s="94" t="s">
        <v>384</v>
      </c>
      <c r="B311" s="132" t="s">
        <v>278</v>
      </c>
      <c r="C311" s="96" t="s">
        <v>654</v>
      </c>
      <c r="D311" s="97">
        <v>5000</v>
      </c>
      <c r="E311" s="133" t="s">
        <v>44</v>
      </c>
      <c r="F311" s="134">
        <f t="shared" si="4"/>
        <v>5000</v>
      </c>
    </row>
    <row r="312" spans="1:6" ht="22.5" x14ac:dyDescent="0.2">
      <c r="A312" s="94" t="s">
        <v>300</v>
      </c>
      <c r="B312" s="132" t="s">
        <v>278</v>
      </c>
      <c r="C312" s="96" t="s">
        <v>655</v>
      </c>
      <c r="D312" s="97">
        <v>411000</v>
      </c>
      <c r="E312" s="133">
        <v>16500</v>
      </c>
      <c r="F312" s="134">
        <f t="shared" si="4"/>
        <v>394500</v>
      </c>
    </row>
    <row r="313" spans="1:6" ht="22.5" x14ac:dyDescent="0.2">
      <c r="A313" s="94" t="s">
        <v>302</v>
      </c>
      <c r="B313" s="132" t="s">
        <v>278</v>
      </c>
      <c r="C313" s="96" t="s">
        <v>656</v>
      </c>
      <c r="D313" s="97">
        <v>411000</v>
      </c>
      <c r="E313" s="133">
        <v>16500</v>
      </c>
      <c r="F313" s="134">
        <f t="shared" si="4"/>
        <v>394500</v>
      </c>
    </row>
    <row r="314" spans="1:6" x14ac:dyDescent="0.2">
      <c r="A314" s="94" t="s">
        <v>306</v>
      </c>
      <c r="B314" s="132" t="s">
        <v>278</v>
      </c>
      <c r="C314" s="96" t="s">
        <v>657</v>
      </c>
      <c r="D314" s="97">
        <v>411000</v>
      </c>
      <c r="E314" s="133">
        <v>16500</v>
      </c>
      <c r="F314" s="134">
        <f t="shared" si="4"/>
        <v>394500</v>
      </c>
    </row>
    <row r="315" spans="1:6" x14ac:dyDescent="0.2">
      <c r="A315" s="94" t="s">
        <v>610</v>
      </c>
      <c r="B315" s="132" t="s">
        <v>278</v>
      </c>
      <c r="C315" s="96" t="s">
        <v>658</v>
      </c>
      <c r="D315" s="97">
        <v>649000</v>
      </c>
      <c r="E315" s="133" t="s">
        <v>44</v>
      </c>
      <c r="F315" s="134">
        <f t="shared" si="4"/>
        <v>649000</v>
      </c>
    </row>
    <row r="316" spans="1:6" ht="22.5" x14ac:dyDescent="0.2">
      <c r="A316" s="94" t="s">
        <v>616</v>
      </c>
      <c r="B316" s="132" t="s">
        <v>278</v>
      </c>
      <c r="C316" s="96" t="s">
        <v>659</v>
      </c>
      <c r="D316" s="97">
        <v>300000</v>
      </c>
      <c r="E316" s="133" t="s">
        <v>44</v>
      </c>
      <c r="F316" s="134">
        <f t="shared" si="4"/>
        <v>300000</v>
      </c>
    </row>
    <row r="317" spans="1:6" ht="22.5" x14ac:dyDescent="0.2">
      <c r="A317" s="94" t="s">
        <v>618</v>
      </c>
      <c r="B317" s="132" t="s">
        <v>278</v>
      </c>
      <c r="C317" s="96" t="s">
        <v>660</v>
      </c>
      <c r="D317" s="97">
        <v>300000</v>
      </c>
      <c r="E317" s="133" t="s">
        <v>44</v>
      </c>
      <c r="F317" s="134">
        <f t="shared" si="4"/>
        <v>300000</v>
      </c>
    </row>
    <row r="318" spans="1:6" x14ac:dyDescent="0.2">
      <c r="A318" s="94" t="s">
        <v>622</v>
      </c>
      <c r="B318" s="132" t="s">
        <v>278</v>
      </c>
      <c r="C318" s="96" t="s">
        <v>661</v>
      </c>
      <c r="D318" s="97">
        <v>349000</v>
      </c>
      <c r="E318" s="133" t="s">
        <v>44</v>
      </c>
      <c r="F318" s="134">
        <f t="shared" si="4"/>
        <v>349000</v>
      </c>
    </row>
    <row r="319" spans="1:6" ht="22.5" x14ac:dyDescent="0.2">
      <c r="A319" s="94" t="s">
        <v>412</v>
      </c>
      <c r="B319" s="132" t="s">
        <v>278</v>
      </c>
      <c r="C319" s="96" t="s">
        <v>662</v>
      </c>
      <c r="D319" s="97">
        <v>145000</v>
      </c>
      <c r="E319" s="133" t="s">
        <v>44</v>
      </c>
      <c r="F319" s="134">
        <f t="shared" si="4"/>
        <v>145000</v>
      </c>
    </row>
    <row r="320" spans="1:6" x14ac:dyDescent="0.2">
      <c r="A320" s="94" t="s">
        <v>414</v>
      </c>
      <c r="B320" s="132" t="s">
        <v>278</v>
      </c>
      <c r="C320" s="96" t="s">
        <v>663</v>
      </c>
      <c r="D320" s="97">
        <v>145000</v>
      </c>
      <c r="E320" s="133" t="s">
        <v>44</v>
      </c>
      <c r="F320" s="134">
        <f t="shared" si="4"/>
        <v>145000</v>
      </c>
    </row>
    <row r="321" spans="1:6" x14ac:dyDescent="0.2">
      <c r="A321" s="94" t="s">
        <v>416</v>
      </c>
      <c r="B321" s="132" t="s">
        <v>278</v>
      </c>
      <c r="C321" s="96" t="s">
        <v>664</v>
      </c>
      <c r="D321" s="97">
        <v>145000</v>
      </c>
      <c r="E321" s="133" t="s">
        <v>44</v>
      </c>
      <c r="F321" s="134">
        <f t="shared" si="4"/>
        <v>145000</v>
      </c>
    </row>
    <row r="322" spans="1:6" x14ac:dyDescent="0.2">
      <c r="A322" s="120" t="s">
        <v>665</v>
      </c>
      <c r="B322" s="121" t="s">
        <v>278</v>
      </c>
      <c r="C322" s="122" t="s">
        <v>666</v>
      </c>
      <c r="D322" s="123">
        <v>930000</v>
      </c>
      <c r="E322" s="124" t="s">
        <v>44</v>
      </c>
      <c r="F322" s="125">
        <f t="shared" si="4"/>
        <v>930000</v>
      </c>
    </row>
    <row r="323" spans="1:6" ht="56.25" x14ac:dyDescent="0.2">
      <c r="A323" s="94" t="s">
        <v>282</v>
      </c>
      <c r="B323" s="132" t="s">
        <v>278</v>
      </c>
      <c r="C323" s="96" t="s">
        <v>667</v>
      </c>
      <c r="D323" s="97">
        <v>520000</v>
      </c>
      <c r="E323" s="133" t="s">
        <v>44</v>
      </c>
      <c r="F323" s="134">
        <f t="shared" si="4"/>
        <v>520000</v>
      </c>
    </row>
    <row r="324" spans="1:6" ht="22.5" x14ac:dyDescent="0.2">
      <c r="A324" s="94" t="s">
        <v>292</v>
      </c>
      <c r="B324" s="132" t="s">
        <v>278</v>
      </c>
      <c r="C324" s="96" t="s">
        <v>668</v>
      </c>
      <c r="D324" s="97">
        <v>520000</v>
      </c>
      <c r="E324" s="133" t="s">
        <v>44</v>
      </c>
      <c r="F324" s="134">
        <f t="shared" si="4"/>
        <v>520000</v>
      </c>
    </row>
    <row r="325" spans="1:6" ht="33.75" x14ac:dyDescent="0.2">
      <c r="A325" s="94" t="s">
        <v>296</v>
      </c>
      <c r="B325" s="132" t="s">
        <v>278</v>
      </c>
      <c r="C325" s="96" t="s">
        <v>669</v>
      </c>
      <c r="D325" s="97">
        <v>20000</v>
      </c>
      <c r="E325" s="133" t="s">
        <v>44</v>
      </c>
      <c r="F325" s="134">
        <f t="shared" si="4"/>
        <v>20000</v>
      </c>
    </row>
    <row r="326" spans="1:6" ht="45" x14ac:dyDescent="0.2">
      <c r="A326" s="94" t="s">
        <v>384</v>
      </c>
      <c r="B326" s="132" t="s">
        <v>278</v>
      </c>
      <c r="C326" s="96" t="s">
        <v>670</v>
      </c>
      <c r="D326" s="97">
        <v>500000</v>
      </c>
      <c r="E326" s="133" t="s">
        <v>44</v>
      </c>
      <c r="F326" s="134">
        <f t="shared" si="4"/>
        <v>500000</v>
      </c>
    </row>
    <row r="327" spans="1:6" ht="22.5" x14ac:dyDescent="0.2">
      <c r="A327" s="94" t="s">
        <v>300</v>
      </c>
      <c r="B327" s="132" t="s">
        <v>278</v>
      </c>
      <c r="C327" s="96" t="s">
        <v>671</v>
      </c>
      <c r="D327" s="97">
        <v>340000</v>
      </c>
      <c r="E327" s="133" t="s">
        <v>44</v>
      </c>
      <c r="F327" s="134">
        <f t="shared" si="4"/>
        <v>340000</v>
      </c>
    </row>
    <row r="328" spans="1:6" ht="22.5" x14ac:dyDescent="0.2">
      <c r="A328" s="94" t="s">
        <v>302</v>
      </c>
      <c r="B328" s="132" t="s">
        <v>278</v>
      </c>
      <c r="C328" s="96" t="s">
        <v>672</v>
      </c>
      <c r="D328" s="97">
        <v>340000</v>
      </c>
      <c r="E328" s="133" t="s">
        <v>44</v>
      </c>
      <c r="F328" s="134">
        <f t="shared" si="4"/>
        <v>340000</v>
      </c>
    </row>
    <row r="329" spans="1:6" x14ac:dyDescent="0.2">
      <c r="A329" s="94" t="s">
        <v>306</v>
      </c>
      <c r="B329" s="132" t="s">
        <v>278</v>
      </c>
      <c r="C329" s="96" t="s">
        <v>673</v>
      </c>
      <c r="D329" s="97">
        <v>340000</v>
      </c>
      <c r="E329" s="133" t="s">
        <v>44</v>
      </c>
      <c r="F329" s="134">
        <f t="shared" si="4"/>
        <v>340000</v>
      </c>
    </row>
    <row r="330" spans="1:6" ht="22.5" x14ac:dyDescent="0.2">
      <c r="A330" s="94" t="s">
        <v>412</v>
      </c>
      <c r="B330" s="132" t="s">
        <v>278</v>
      </c>
      <c r="C330" s="96" t="s">
        <v>674</v>
      </c>
      <c r="D330" s="97">
        <v>70000</v>
      </c>
      <c r="E330" s="133" t="s">
        <v>44</v>
      </c>
      <c r="F330" s="134">
        <f t="shared" si="4"/>
        <v>70000</v>
      </c>
    </row>
    <row r="331" spans="1:6" ht="22.5" x14ac:dyDescent="0.2">
      <c r="A331" s="94" t="s">
        <v>515</v>
      </c>
      <c r="B331" s="132" t="s">
        <v>278</v>
      </c>
      <c r="C331" s="96" t="s">
        <v>675</v>
      </c>
      <c r="D331" s="97">
        <v>70000</v>
      </c>
      <c r="E331" s="133" t="s">
        <v>44</v>
      </c>
      <c r="F331" s="134">
        <f t="shared" si="4"/>
        <v>70000</v>
      </c>
    </row>
    <row r="332" spans="1:6" ht="22.5" x14ac:dyDescent="0.2">
      <c r="A332" s="94" t="s">
        <v>517</v>
      </c>
      <c r="B332" s="132" t="s">
        <v>278</v>
      </c>
      <c r="C332" s="96" t="s">
        <v>676</v>
      </c>
      <c r="D332" s="97">
        <v>70000</v>
      </c>
      <c r="E332" s="133" t="s">
        <v>44</v>
      </c>
      <c r="F332" s="134">
        <f t="shared" si="4"/>
        <v>70000</v>
      </c>
    </row>
    <row r="333" spans="1:6" x14ac:dyDescent="0.2">
      <c r="A333" s="120" t="s">
        <v>677</v>
      </c>
      <c r="B333" s="121" t="s">
        <v>278</v>
      </c>
      <c r="C333" s="122" t="s">
        <v>678</v>
      </c>
      <c r="D333" s="123">
        <v>410000</v>
      </c>
      <c r="E333" s="124" t="s">
        <v>44</v>
      </c>
      <c r="F333" s="125">
        <f t="shared" si="4"/>
        <v>410000</v>
      </c>
    </row>
    <row r="334" spans="1:6" ht="22.5" x14ac:dyDescent="0.2">
      <c r="A334" s="94" t="s">
        <v>300</v>
      </c>
      <c r="B334" s="132" t="s">
        <v>278</v>
      </c>
      <c r="C334" s="96" t="s">
        <v>679</v>
      </c>
      <c r="D334" s="97">
        <v>340000</v>
      </c>
      <c r="E334" s="133" t="s">
        <v>44</v>
      </c>
      <c r="F334" s="134">
        <f t="shared" si="4"/>
        <v>340000</v>
      </c>
    </row>
    <row r="335" spans="1:6" ht="22.5" x14ac:dyDescent="0.2">
      <c r="A335" s="94" t="s">
        <v>302</v>
      </c>
      <c r="B335" s="132" t="s">
        <v>278</v>
      </c>
      <c r="C335" s="96" t="s">
        <v>680</v>
      </c>
      <c r="D335" s="97">
        <v>340000</v>
      </c>
      <c r="E335" s="133" t="s">
        <v>44</v>
      </c>
      <c r="F335" s="134">
        <f t="shared" ref="F335:F350" si="5">IF(OR(D335="-",IF(E335="-",0,E335)&gt;=IF(D335="-",0,D335)),"-",IF(D335="-",0,D335)-IF(E335="-",0,E335))</f>
        <v>340000</v>
      </c>
    </row>
    <row r="336" spans="1:6" x14ac:dyDescent="0.2">
      <c r="A336" s="94" t="s">
        <v>306</v>
      </c>
      <c r="B336" s="132" t="s">
        <v>278</v>
      </c>
      <c r="C336" s="96" t="s">
        <v>681</v>
      </c>
      <c r="D336" s="97">
        <v>340000</v>
      </c>
      <c r="E336" s="133" t="s">
        <v>44</v>
      </c>
      <c r="F336" s="134">
        <f t="shared" si="5"/>
        <v>340000</v>
      </c>
    </row>
    <row r="337" spans="1:6" ht="22.5" x14ac:dyDescent="0.2">
      <c r="A337" s="94" t="s">
        <v>412</v>
      </c>
      <c r="B337" s="132" t="s">
        <v>278</v>
      </c>
      <c r="C337" s="96" t="s">
        <v>682</v>
      </c>
      <c r="D337" s="97">
        <v>70000</v>
      </c>
      <c r="E337" s="133" t="s">
        <v>44</v>
      </c>
      <c r="F337" s="134">
        <f t="shared" si="5"/>
        <v>70000</v>
      </c>
    </row>
    <row r="338" spans="1:6" ht="22.5" x14ac:dyDescent="0.2">
      <c r="A338" s="94" t="s">
        <v>515</v>
      </c>
      <c r="B338" s="132" t="s">
        <v>278</v>
      </c>
      <c r="C338" s="96" t="s">
        <v>683</v>
      </c>
      <c r="D338" s="97">
        <v>70000</v>
      </c>
      <c r="E338" s="133" t="s">
        <v>44</v>
      </c>
      <c r="F338" s="134">
        <f t="shared" si="5"/>
        <v>70000</v>
      </c>
    </row>
    <row r="339" spans="1:6" ht="22.5" x14ac:dyDescent="0.2">
      <c r="A339" s="94" t="s">
        <v>517</v>
      </c>
      <c r="B339" s="132" t="s">
        <v>278</v>
      </c>
      <c r="C339" s="96" t="s">
        <v>684</v>
      </c>
      <c r="D339" s="97">
        <v>70000</v>
      </c>
      <c r="E339" s="133" t="s">
        <v>44</v>
      </c>
      <c r="F339" s="134">
        <f t="shared" si="5"/>
        <v>70000</v>
      </c>
    </row>
    <row r="340" spans="1:6" ht="22.5" x14ac:dyDescent="0.2">
      <c r="A340" s="120" t="s">
        <v>685</v>
      </c>
      <c r="B340" s="121" t="s">
        <v>278</v>
      </c>
      <c r="C340" s="122" t="s">
        <v>686</v>
      </c>
      <c r="D340" s="123">
        <v>520000</v>
      </c>
      <c r="E340" s="124" t="s">
        <v>44</v>
      </c>
      <c r="F340" s="125">
        <f t="shared" si="5"/>
        <v>520000</v>
      </c>
    </row>
    <row r="341" spans="1:6" ht="56.25" x14ac:dyDescent="0.2">
      <c r="A341" s="94" t="s">
        <v>282</v>
      </c>
      <c r="B341" s="132" t="s">
        <v>278</v>
      </c>
      <c r="C341" s="96" t="s">
        <v>687</v>
      </c>
      <c r="D341" s="97">
        <v>520000</v>
      </c>
      <c r="E341" s="133" t="s">
        <v>44</v>
      </c>
      <c r="F341" s="134">
        <f t="shared" si="5"/>
        <v>520000</v>
      </c>
    </row>
    <row r="342" spans="1:6" ht="22.5" x14ac:dyDescent="0.2">
      <c r="A342" s="94" t="s">
        <v>292</v>
      </c>
      <c r="B342" s="132" t="s">
        <v>278</v>
      </c>
      <c r="C342" s="96" t="s">
        <v>688</v>
      </c>
      <c r="D342" s="97">
        <v>520000</v>
      </c>
      <c r="E342" s="133" t="s">
        <v>44</v>
      </c>
      <c r="F342" s="134">
        <f t="shared" si="5"/>
        <v>520000</v>
      </c>
    </row>
    <row r="343" spans="1:6" ht="33.75" x14ac:dyDescent="0.2">
      <c r="A343" s="94" t="s">
        <v>296</v>
      </c>
      <c r="B343" s="132" t="s">
        <v>278</v>
      </c>
      <c r="C343" s="96" t="s">
        <v>689</v>
      </c>
      <c r="D343" s="97">
        <v>20000</v>
      </c>
      <c r="E343" s="133" t="s">
        <v>44</v>
      </c>
      <c r="F343" s="134">
        <f t="shared" si="5"/>
        <v>20000</v>
      </c>
    </row>
    <row r="344" spans="1:6" ht="45" x14ac:dyDescent="0.2">
      <c r="A344" s="94" t="s">
        <v>384</v>
      </c>
      <c r="B344" s="132" t="s">
        <v>278</v>
      </c>
      <c r="C344" s="96" t="s">
        <v>690</v>
      </c>
      <c r="D344" s="97">
        <v>500000</v>
      </c>
      <c r="E344" s="133" t="s">
        <v>44</v>
      </c>
      <c r="F344" s="134">
        <f t="shared" si="5"/>
        <v>500000</v>
      </c>
    </row>
    <row r="345" spans="1:6" ht="22.5" x14ac:dyDescent="0.2">
      <c r="A345" s="120" t="s">
        <v>691</v>
      </c>
      <c r="B345" s="121" t="s">
        <v>278</v>
      </c>
      <c r="C345" s="122" t="s">
        <v>692</v>
      </c>
      <c r="D345" s="123">
        <v>3270000</v>
      </c>
      <c r="E345" s="124">
        <v>245360.27</v>
      </c>
      <c r="F345" s="125">
        <f t="shared" si="5"/>
        <v>3024639.73</v>
      </c>
    </row>
    <row r="346" spans="1:6" x14ac:dyDescent="0.2">
      <c r="A346" s="94" t="s">
        <v>693</v>
      </c>
      <c r="B346" s="132" t="s">
        <v>278</v>
      </c>
      <c r="C346" s="96" t="s">
        <v>694</v>
      </c>
      <c r="D346" s="97">
        <v>3270000</v>
      </c>
      <c r="E346" s="133">
        <v>245360.27</v>
      </c>
      <c r="F346" s="134">
        <f t="shared" si="5"/>
        <v>3024639.73</v>
      </c>
    </row>
    <row r="347" spans="1:6" x14ac:dyDescent="0.2">
      <c r="A347" s="94" t="s">
        <v>695</v>
      </c>
      <c r="B347" s="132" t="s">
        <v>278</v>
      </c>
      <c r="C347" s="96" t="s">
        <v>696</v>
      </c>
      <c r="D347" s="97">
        <v>3270000</v>
      </c>
      <c r="E347" s="133">
        <v>245360.27</v>
      </c>
      <c r="F347" s="134">
        <f t="shared" si="5"/>
        <v>3024639.73</v>
      </c>
    </row>
    <row r="348" spans="1:6" ht="22.5" x14ac:dyDescent="0.2">
      <c r="A348" s="120" t="s">
        <v>697</v>
      </c>
      <c r="B348" s="121" t="s">
        <v>278</v>
      </c>
      <c r="C348" s="122" t="s">
        <v>698</v>
      </c>
      <c r="D348" s="123">
        <v>3270000</v>
      </c>
      <c r="E348" s="124">
        <v>245360.27</v>
      </c>
      <c r="F348" s="125">
        <f t="shared" si="5"/>
        <v>3024639.73</v>
      </c>
    </row>
    <row r="349" spans="1:6" x14ac:dyDescent="0.2">
      <c r="A349" s="94" t="s">
        <v>693</v>
      </c>
      <c r="B349" s="132" t="s">
        <v>278</v>
      </c>
      <c r="C349" s="96" t="s">
        <v>699</v>
      </c>
      <c r="D349" s="97">
        <v>3270000</v>
      </c>
      <c r="E349" s="133">
        <v>245360.27</v>
      </c>
      <c r="F349" s="134">
        <f t="shared" si="5"/>
        <v>3024639.73</v>
      </c>
    </row>
    <row r="350" spans="1:6" x14ac:dyDescent="0.2">
      <c r="A350" s="94" t="s">
        <v>695</v>
      </c>
      <c r="B350" s="132" t="s">
        <v>278</v>
      </c>
      <c r="C350" s="96" t="s">
        <v>700</v>
      </c>
      <c r="D350" s="97">
        <v>3270000</v>
      </c>
      <c r="E350" s="133">
        <v>245360.27</v>
      </c>
      <c r="F350" s="134">
        <f t="shared" si="5"/>
        <v>3024639.73</v>
      </c>
    </row>
    <row r="351" spans="1:6" ht="9" customHeight="1" x14ac:dyDescent="0.2">
      <c r="A351" s="135"/>
      <c r="B351" s="136"/>
      <c r="C351" s="137"/>
      <c r="D351" s="138"/>
      <c r="E351" s="136"/>
      <c r="F351" s="136"/>
    </row>
    <row r="352" spans="1:6" ht="13.5" customHeight="1" x14ac:dyDescent="0.2">
      <c r="A352" s="139" t="s">
        <v>701</v>
      </c>
      <c r="B352" s="140" t="s">
        <v>702</v>
      </c>
      <c r="C352" s="141" t="s">
        <v>279</v>
      </c>
      <c r="D352" s="142">
        <v>-6699004</v>
      </c>
      <c r="E352" s="142">
        <v>2517023.5099999998</v>
      </c>
      <c r="F352" s="143" t="s">
        <v>703</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78740157480314965" right="0.78740157480314965" top="0.78740157480314965" bottom="0.39370078740157483" header="0.51181102362204722" footer="0.51181102362204722"/>
  <pageSetup paperSize="9" scale="5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showGridLines="0" topLeftCell="A34" workbookViewId="0">
      <selection activeCell="A38" sqref="A38"/>
    </sheetView>
  </sheetViews>
  <sheetFormatPr defaultRowHeight="12.75" customHeight="1" x14ac:dyDescent="0.2"/>
  <cols>
    <col min="1" max="1" width="42.28515625" style="64" customWidth="1"/>
    <col min="2" max="2" width="5.5703125" style="64" customWidth="1"/>
    <col min="3" max="3" width="40.7109375" style="64" customWidth="1"/>
    <col min="4" max="6" width="18.7109375" style="64" customWidth="1"/>
    <col min="7" max="16384" width="9.140625" style="64"/>
  </cols>
  <sheetData>
    <row r="1" spans="1:6" ht="11.1" customHeight="1" x14ac:dyDescent="0.2">
      <c r="A1" s="170" t="s">
        <v>704</v>
      </c>
      <c r="B1" s="170"/>
      <c r="C1" s="170"/>
      <c r="D1" s="170"/>
      <c r="E1" s="170"/>
      <c r="F1" s="170"/>
    </row>
    <row r="2" spans="1:6" ht="13.15" customHeight="1" x14ac:dyDescent="0.25">
      <c r="A2" s="144" t="s">
        <v>705</v>
      </c>
      <c r="B2" s="144"/>
      <c r="C2" s="144"/>
      <c r="D2" s="144"/>
      <c r="E2" s="144"/>
      <c r="F2" s="144"/>
    </row>
    <row r="3" spans="1:6" ht="9" customHeight="1" x14ac:dyDescent="0.2">
      <c r="A3" s="1"/>
      <c r="B3" s="2"/>
      <c r="C3" s="3"/>
      <c r="D3" s="4"/>
      <c r="E3" s="4"/>
      <c r="F3" s="3"/>
    </row>
    <row r="4" spans="1:6" ht="13.9" customHeight="1" thickBot="1" x14ac:dyDescent="0.25">
      <c r="A4" s="5">
        <v>1</v>
      </c>
      <c r="B4" s="6">
        <v>2</v>
      </c>
      <c r="C4" s="7">
        <v>3</v>
      </c>
      <c r="D4" s="8" t="s">
        <v>27</v>
      </c>
      <c r="E4" s="9" t="s">
        <v>28</v>
      </c>
      <c r="F4" s="10" t="s">
        <v>29</v>
      </c>
    </row>
    <row r="5" spans="1:6" ht="4.9000000000000004" customHeight="1" x14ac:dyDescent="0.2">
      <c r="A5" s="171" t="s">
        <v>21</v>
      </c>
      <c r="B5" s="174" t="s">
        <v>22</v>
      </c>
      <c r="C5" s="177" t="s">
        <v>706</v>
      </c>
      <c r="D5" s="180" t="s">
        <v>24</v>
      </c>
      <c r="E5" s="180" t="s">
        <v>25</v>
      </c>
      <c r="F5" s="183" t="s">
        <v>26</v>
      </c>
    </row>
    <row r="6" spans="1:6" ht="6" customHeight="1" x14ac:dyDescent="0.2">
      <c r="A6" s="172"/>
      <c r="B6" s="175"/>
      <c r="C6" s="178"/>
      <c r="D6" s="181"/>
      <c r="E6" s="181"/>
      <c r="F6" s="184"/>
    </row>
    <row r="7" spans="1:6" ht="4.9000000000000004" customHeight="1" x14ac:dyDescent="0.2">
      <c r="A7" s="172"/>
      <c r="B7" s="175"/>
      <c r="C7" s="178"/>
      <c r="D7" s="181"/>
      <c r="E7" s="181"/>
      <c r="F7" s="184"/>
    </row>
    <row r="8" spans="1:6" ht="6" customHeight="1" x14ac:dyDescent="0.2">
      <c r="A8" s="172"/>
      <c r="B8" s="175"/>
      <c r="C8" s="178"/>
      <c r="D8" s="181"/>
      <c r="E8" s="181"/>
      <c r="F8" s="184"/>
    </row>
    <row r="9" spans="1:6" ht="6" customHeight="1" x14ac:dyDescent="0.2">
      <c r="A9" s="172"/>
      <c r="B9" s="175"/>
      <c r="C9" s="178"/>
      <c r="D9" s="181"/>
      <c r="E9" s="181"/>
      <c r="F9" s="184"/>
    </row>
    <row r="10" spans="1:6" ht="18" customHeight="1" x14ac:dyDescent="0.2">
      <c r="A10" s="172"/>
      <c r="B10" s="175"/>
      <c r="C10" s="178"/>
      <c r="D10" s="181"/>
      <c r="E10" s="181"/>
      <c r="F10" s="184"/>
    </row>
    <row r="11" spans="1:6" ht="13.5" customHeight="1" x14ac:dyDescent="0.2">
      <c r="A11" s="173"/>
      <c r="B11" s="176"/>
      <c r="C11" s="179"/>
      <c r="D11" s="182"/>
      <c r="E11" s="182"/>
      <c r="F11" s="185"/>
    </row>
    <row r="12" spans="1:6" ht="13.5" thickBot="1" x14ac:dyDescent="0.25">
      <c r="A12" s="11">
        <v>1</v>
      </c>
      <c r="B12" s="12">
        <v>2</v>
      </c>
      <c r="C12" s="13">
        <v>3</v>
      </c>
      <c r="D12" s="14" t="s">
        <v>27</v>
      </c>
      <c r="E12" s="15" t="s">
        <v>28</v>
      </c>
      <c r="F12" s="16" t="s">
        <v>29</v>
      </c>
    </row>
    <row r="13" spans="1:6" ht="22.5" x14ac:dyDescent="0.2">
      <c r="A13" s="17" t="s">
        <v>707</v>
      </c>
      <c r="B13" s="18" t="s">
        <v>708</v>
      </c>
      <c r="C13" s="19" t="s">
        <v>736</v>
      </c>
      <c r="D13" s="20">
        <f>D15+D24</f>
        <v>6699004</v>
      </c>
      <c r="E13" s="20">
        <f>E24</f>
        <v>-2517023.5099999979</v>
      </c>
      <c r="F13" s="21">
        <f>D13-E13</f>
        <v>9216027.5099999979</v>
      </c>
    </row>
    <row r="14" spans="1:6" x14ac:dyDescent="0.2">
      <c r="A14" s="22" t="s">
        <v>737</v>
      </c>
      <c r="B14" s="23"/>
      <c r="C14" s="24"/>
      <c r="D14" s="24"/>
      <c r="E14" s="25"/>
      <c r="F14" s="168">
        <f>D15</f>
        <v>1399004</v>
      </c>
    </row>
    <row r="15" spans="1:6" ht="22.5" x14ac:dyDescent="0.2">
      <c r="A15" s="26" t="s">
        <v>709</v>
      </c>
      <c r="B15" s="27" t="s">
        <v>710</v>
      </c>
      <c r="C15" s="28" t="s">
        <v>736</v>
      </c>
      <c r="D15" s="29">
        <f>D17</f>
        <v>1399004</v>
      </c>
      <c r="E15" s="29" t="str">
        <f>E17</f>
        <v>-</v>
      </c>
      <c r="F15" s="169"/>
    </row>
    <row r="16" spans="1:6" x14ac:dyDescent="0.2">
      <c r="A16" s="30" t="s">
        <v>711</v>
      </c>
      <c r="B16" s="31"/>
      <c r="C16" s="32"/>
      <c r="D16" s="32"/>
      <c r="E16" s="33"/>
      <c r="F16" s="168">
        <f>D17</f>
        <v>1399004</v>
      </c>
    </row>
    <row r="17" spans="1:6" ht="22.5" x14ac:dyDescent="0.2">
      <c r="A17" s="34" t="s">
        <v>738</v>
      </c>
      <c r="B17" s="35" t="s">
        <v>710</v>
      </c>
      <c r="C17" s="36" t="s">
        <v>739</v>
      </c>
      <c r="D17" s="37">
        <f>D18+D20</f>
        <v>1399004</v>
      </c>
      <c r="E17" s="38" t="s">
        <v>44</v>
      </c>
      <c r="F17" s="169"/>
    </row>
    <row r="18" spans="1:6" ht="22.5" x14ac:dyDescent="0.2">
      <c r="A18" s="39" t="s">
        <v>740</v>
      </c>
      <c r="B18" s="40" t="s">
        <v>710</v>
      </c>
      <c r="C18" s="41" t="s">
        <v>741</v>
      </c>
      <c r="D18" s="37">
        <f>D19</f>
        <v>19800000</v>
      </c>
      <c r="E18" s="38" t="s">
        <v>44</v>
      </c>
      <c r="F18" s="42">
        <f>D18</f>
        <v>19800000</v>
      </c>
    </row>
    <row r="19" spans="1:6" ht="33.75" x14ac:dyDescent="0.2">
      <c r="A19" s="39" t="s">
        <v>742</v>
      </c>
      <c r="B19" s="40" t="s">
        <v>710</v>
      </c>
      <c r="C19" s="41" t="s">
        <v>743</v>
      </c>
      <c r="D19" s="37">
        <v>19800000</v>
      </c>
      <c r="E19" s="38" t="s">
        <v>44</v>
      </c>
      <c r="F19" s="42">
        <f>D19</f>
        <v>19800000</v>
      </c>
    </row>
    <row r="20" spans="1:6" ht="33.75" x14ac:dyDescent="0.2">
      <c r="A20" s="39" t="s">
        <v>744</v>
      </c>
      <c r="B20" s="40" t="s">
        <v>710</v>
      </c>
      <c r="C20" s="41" t="s">
        <v>745</v>
      </c>
      <c r="D20" s="37">
        <f>D21</f>
        <v>-18400996</v>
      </c>
      <c r="E20" s="38" t="s">
        <v>44</v>
      </c>
      <c r="F20" s="42">
        <f>D20</f>
        <v>-18400996</v>
      </c>
    </row>
    <row r="21" spans="1:6" ht="33.75" x14ac:dyDescent="0.2">
      <c r="A21" s="39" t="s">
        <v>746</v>
      </c>
      <c r="B21" s="40" t="s">
        <v>710</v>
      </c>
      <c r="C21" s="41" t="s">
        <v>747</v>
      </c>
      <c r="D21" s="37">
        <v>-18400996</v>
      </c>
      <c r="E21" s="38" t="s">
        <v>44</v>
      </c>
      <c r="F21" s="42">
        <f>D21</f>
        <v>-18400996</v>
      </c>
    </row>
    <row r="22" spans="1:6" ht="22.5" x14ac:dyDescent="0.2">
      <c r="A22" s="43" t="s">
        <v>712</v>
      </c>
      <c r="B22" s="44" t="s">
        <v>713</v>
      </c>
      <c r="C22" s="45" t="s">
        <v>736</v>
      </c>
      <c r="D22" s="46" t="s">
        <v>44</v>
      </c>
      <c r="E22" s="47" t="s">
        <v>44</v>
      </c>
      <c r="F22" s="48" t="s">
        <v>44</v>
      </c>
    </row>
    <row r="23" spans="1:6" x14ac:dyDescent="0.2">
      <c r="A23" s="39" t="s">
        <v>711</v>
      </c>
      <c r="B23" s="49"/>
      <c r="C23" s="50" t="s">
        <v>748</v>
      </c>
      <c r="D23" s="50" t="s">
        <v>748</v>
      </c>
      <c r="E23" s="50" t="s">
        <v>748</v>
      </c>
      <c r="F23" s="51" t="s">
        <v>748</v>
      </c>
    </row>
    <row r="24" spans="1:6" ht="12.75" customHeight="1" x14ac:dyDescent="0.2">
      <c r="A24" s="26" t="s">
        <v>749</v>
      </c>
      <c r="B24" s="27" t="s">
        <v>714</v>
      </c>
      <c r="C24" s="36" t="s">
        <v>750</v>
      </c>
      <c r="D24" s="29">
        <f>D25</f>
        <v>5300000</v>
      </c>
      <c r="E24" s="52">
        <f>E25</f>
        <v>-2517023.5099999979</v>
      </c>
      <c r="F24" s="53">
        <f>D25-E25</f>
        <v>7817023.5099999979</v>
      </c>
    </row>
    <row r="25" spans="1:6" ht="26.25" customHeight="1" x14ac:dyDescent="0.2">
      <c r="A25" s="34" t="s">
        <v>751</v>
      </c>
      <c r="B25" s="35" t="s">
        <v>714</v>
      </c>
      <c r="C25" s="36" t="s">
        <v>750</v>
      </c>
      <c r="D25" s="37">
        <f>D26+D30</f>
        <v>5300000</v>
      </c>
      <c r="E25" s="38">
        <f>E26+E30</f>
        <v>-2517023.5099999979</v>
      </c>
      <c r="F25" s="42">
        <f>D25-E25</f>
        <v>7817023.5099999979</v>
      </c>
    </row>
    <row r="26" spans="1:6" ht="12.75" customHeight="1" x14ac:dyDescent="0.2">
      <c r="A26" s="26" t="s">
        <v>715</v>
      </c>
      <c r="B26" s="27" t="s">
        <v>716</v>
      </c>
      <c r="C26" s="36" t="s">
        <v>752</v>
      </c>
      <c r="D26" s="29">
        <f>D27</f>
        <v>-572565258</v>
      </c>
      <c r="E26" s="52">
        <f>E27</f>
        <v>-49212852.109999999</v>
      </c>
      <c r="F26" s="54" t="s">
        <v>703</v>
      </c>
    </row>
    <row r="27" spans="1:6" ht="24.75" customHeight="1" x14ac:dyDescent="0.2">
      <c r="A27" s="39" t="s">
        <v>753</v>
      </c>
      <c r="B27" s="40" t="s">
        <v>716</v>
      </c>
      <c r="C27" s="41" t="s">
        <v>754</v>
      </c>
      <c r="D27" s="55">
        <v>-572565258</v>
      </c>
      <c r="E27" s="56">
        <v>-49212852.109999999</v>
      </c>
      <c r="F27" s="57" t="s">
        <v>703</v>
      </c>
    </row>
    <row r="28" spans="1:6" ht="27" customHeight="1" x14ac:dyDescent="0.2">
      <c r="A28" s="39" t="s">
        <v>755</v>
      </c>
      <c r="B28" s="40" t="s">
        <v>716</v>
      </c>
      <c r="C28" s="41" t="s">
        <v>756</v>
      </c>
      <c r="D28" s="55">
        <f>D27</f>
        <v>-572565258</v>
      </c>
      <c r="E28" s="56">
        <f>E27</f>
        <v>-49212852.109999999</v>
      </c>
      <c r="F28" s="57" t="s">
        <v>703</v>
      </c>
    </row>
    <row r="29" spans="1:6" ht="26.25" customHeight="1" x14ac:dyDescent="0.2">
      <c r="A29" s="39" t="s">
        <v>757</v>
      </c>
      <c r="B29" s="40" t="s">
        <v>716</v>
      </c>
      <c r="C29" s="41" t="s">
        <v>758</v>
      </c>
      <c r="D29" s="55">
        <f>D28</f>
        <v>-572565258</v>
      </c>
      <c r="E29" s="56">
        <f>E28</f>
        <v>-49212852.109999999</v>
      </c>
      <c r="F29" s="57" t="s">
        <v>703</v>
      </c>
    </row>
    <row r="30" spans="1:6" ht="12.75" customHeight="1" x14ac:dyDescent="0.2">
      <c r="A30" s="26" t="s">
        <v>717</v>
      </c>
      <c r="B30" s="27" t="s">
        <v>718</v>
      </c>
      <c r="C30" s="41" t="s">
        <v>759</v>
      </c>
      <c r="D30" s="29">
        <f>D31</f>
        <v>577865258</v>
      </c>
      <c r="E30" s="52">
        <f>E31</f>
        <v>46695828.600000001</v>
      </c>
      <c r="F30" s="54" t="s">
        <v>703</v>
      </c>
    </row>
    <row r="31" spans="1:6" ht="15" customHeight="1" x14ac:dyDescent="0.2">
      <c r="A31" s="39" t="s">
        <v>760</v>
      </c>
      <c r="B31" s="40" t="s">
        <v>718</v>
      </c>
      <c r="C31" s="41" t="s">
        <v>761</v>
      </c>
      <c r="D31" s="55">
        <v>577865258</v>
      </c>
      <c r="E31" s="56">
        <v>46695828.600000001</v>
      </c>
      <c r="F31" s="57" t="s">
        <v>703</v>
      </c>
    </row>
    <row r="32" spans="1:6" ht="27" customHeight="1" x14ac:dyDescent="0.2">
      <c r="A32" s="39" t="s">
        <v>762</v>
      </c>
      <c r="B32" s="40" t="s">
        <v>718</v>
      </c>
      <c r="C32" s="41" t="s">
        <v>763</v>
      </c>
      <c r="D32" s="55">
        <f>D31</f>
        <v>577865258</v>
      </c>
      <c r="E32" s="56">
        <f>E31</f>
        <v>46695828.600000001</v>
      </c>
      <c r="F32" s="57" t="s">
        <v>703</v>
      </c>
    </row>
    <row r="33" spans="1:6" ht="33.75" customHeight="1" thickBot="1" x14ac:dyDescent="0.25">
      <c r="A33" s="58" t="s">
        <v>764</v>
      </c>
      <c r="B33" s="59" t="s">
        <v>718</v>
      </c>
      <c r="C33" s="60" t="s">
        <v>765</v>
      </c>
      <c r="D33" s="61">
        <f>D32</f>
        <v>577865258</v>
      </c>
      <c r="E33" s="62">
        <f>E32</f>
        <v>46695828.600000001</v>
      </c>
      <c r="F33" s="63" t="s">
        <v>703</v>
      </c>
    </row>
    <row r="34" spans="1:6" ht="12.75" customHeight="1" x14ac:dyDescent="0.2">
      <c r="F34" s="65"/>
    </row>
    <row r="36" spans="1:6" ht="12.75" customHeight="1" x14ac:dyDescent="0.2">
      <c r="A36" s="66" t="s">
        <v>766</v>
      </c>
      <c r="C36" s="67"/>
      <c r="E36" s="68" t="s">
        <v>767</v>
      </c>
    </row>
    <row r="37" spans="1:6" ht="12.75" customHeight="1" x14ac:dyDescent="0.2">
      <c r="C37" s="69" t="s">
        <v>768</v>
      </c>
      <c r="E37" s="64" t="s">
        <v>769</v>
      </c>
    </row>
    <row r="38" spans="1:6" ht="12.75" customHeight="1" x14ac:dyDescent="0.2">
      <c r="C38" s="69"/>
    </row>
    <row r="39" spans="1:6" ht="12.75" customHeight="1" x14ac:dyDescent="0.2">
      <c r="A39" s="70" t="s">
        <v>770</v>
      </c>
    </row>
    <row r="40" spans="1:6" ht="12.75" customHeight="1" x14ac:dyDescent="0.2">
      <c r="A40" s="64" t="s">
        <v>771</v>
      </c>
      <c r="C40" s="67"/>
      <c r="E40" s="68" t="s">
        <v>772</v>
      </c>
    </row>
    <row r="41" spans="1:6" ht="12.75" customHeight="1" x14ac:dyDescent="0.2">
      <c r="C41" s="69" t="s">
        <v>768</v>
      </c>
      <c r="E41" s="64" t="s">
        <v>769</v>
      </c>
    </row>
    <row r="43" spans="1:6" ht="12.75" customHeight="1" x14ac:dyDescent="0.2">
      <c r="A43" s="64" t="s">
        <v>773</v>
      </c>
      <c r="C43" s="67"/>
      <c r="E43" s="71" t="s">
        <v>774</v>
      </c>
    </row>
    <row r="44" spans="1:6" ht="12.75" customHeight="1" x14ac:dyDescent="0.2">
      <c r="C44" s="69" t="s">
        <v>768</v>
      </c>
      <c r="E44" s="64" t="s">
        <v>769</v>
      </c>
    </row>
    <row r="47" spans="1:6" ht="12.75" customHeight="1" x14ac:dyDescent="0.2">
      <c r="A47" s="72" t="s">
        <v>775</v>
      </c>
    </row>
  </sheetData>
  <mergeCells count="10">
    <mergeCell ref="F16:F17"/>
    <mergeCell ref="A1:F1"/>
    <mergeCell ref="A2:F2"/>
    <mergeCell ref="A5:A11"/>
    <mergeCell ref="B5:B11"/>
    <mergeCell ref="C5:C11"/>
    <mergeCell ref="D5:D11"/>
    <mergeCell ref="E5:E11"/>
    <mergeCell ref="F5:F11"/>
    <mergeCell ref="F14:F15"/>
  </mergeCells>
  <conditionalFormatting sqref="E101:F101">
    <cfRule type="cellIs" priority="23" stopIfTrue="1" operator="equal">
      <formula>0</formula>
    </cfRule>
  </conditionalFormatting>
  <conditionalFormatting sqref="F34">
    <cfRule type="cellIs" dxfId="18" priority="19" stopIfTrue="1" operator="equal">
      <formula>0</formula>
    </cfRule>
  </conditionalFormatting>
  <conditionalFormatting sqref="F32">
    <cfRule type="cellIs" dxfId="17" priority="1" stopIfTrue="1" operator="equal">
      <formula>0</formula>
    </cfRule>
  </conditionalFormatting>
  <conditionalFormatting sqref="F33">
    <cfRule type="cellIs" dxfId="16" priority="3" stopIfTrue="1" operator="equal">
      <formula>0</formula>
    </cfRule>
  </conditionalFormatting>
  <conditionalFormatting sqref="F29:F30">
    <cfRule type="cellIs" dxfId="15" priority="2" stopIfTrue="1" operator="equal">
      <formula>0</formula>
    </cfRule>
  </conditionalFormatting>
  <conditionalFormatting sqref="E22:F22">
    <cfRule type="cellIs" dxfId="14" priority="13" stopIfTrue="1" operator="equal">
      <formula>0</formula>
    </cfRule>
  </conditionalFormatting>
  <conditionalFormatting sqref="F24">
    <cfRule type="cellIs" dxfId="13" priority="12" stopIfTrue="1" operator="equal">
      <formula>0</formula>
    </cfRule>
  </conditionalFormatting>
  <conditionalFormatting sqref="E24">
    <cfRule type="cellIs" dxfId="12" priority="11" stopIfTrue="1" operator="equal">
      <formula>0</formula>
    </cfRule>
  </conditionalFormatting>
  <conditionalFormatting sqref="E25:F25 F14 E17 F16">
    <cfRule type="cellIs" dxfId="11" priority="10" stopIfTrue="1" operator="equal">
      <formula>0</formula>
    </cfRule>
  </conditionalFormatting>
  <conditionalFormatting sqref="E26">
    <cfRule type="cellIs" dxfId="10" priority="9" stopIfTrue="1" operator="equal">
      <formula>0</formula>
    </cfRule>
  </conditionalFormatting>
  <conditionalFormatting sqref="E27">
    <cfRule type="cellIs" dxfId="9" priority="8" stopIfTrue="1" operator="equal">
      <formula>0</formula>
    </cfRule>
  </conditionalFormatting>
  <conditionalFormatting sqref="E28">
    <cfRule type="cellIs" dxfId="8" priority="7" stopIfTrue="1" operator="equal">
      <formula>0</formula>
    </cfRule>
  </conditionalFormatting>
  <conditionalFormatting sqref="F26:F27">
    <cfRule type="cellIs" dxfId="7" priority="6" stopIfTrue="1" operator="equal">
      <formula>0</formula>
    </cfRule>
  </conditionalFormatting>
  <conditionalFormatting sqref="F28">
    <cfRule type="cellIs" dxfId="6" priority="5" stopIfTrue="1" operator="equal">
      <formula>0</formula>
    </cfRule>
  </conditionalFormatting>
  <conditionalFormatting sqref="F31">
    <cfRule type="cellIs" dxfId="5" priority="4" stopIfTrue="1" operator="equal">
      <formula>0</formula>
    </cfRule>
  </conditionalFormatting>
  <conditionalFormatting sqref="F13">
    <cfRule type="cellIs" dxfId="4" priority="18" stopIfTrue="1" operator="equal">
      <formula>0</formula>
    </cfRule>
  </conditionalFormatting>
  <conditionalFormatting sqref="E18:F18 F19">
    <cfRule type="cellIs" dxfId="3" priority="17" stopIfTrue="1" operator="equal">
      <formula>0</formula>
    </cfRule>
  </conditionalFormatting>
  <conditionalFormatting sqref="E19">
    <cfRule type="cellIs" dxfId="2" priority="16" stopIfTrue="1" operator="equal">
      <formula>0</formula>
    </cfRule>
  </conditionalFormatting>
  <conditionalFormatting sqref="E20:F20 F21">
    <cfRule type="cellIs" dxfId="1" priority="15" stopIfTrue="1" operator="equal">
      <formula>0</formula>
    </cfRule>
  </conditionalFormatting>
  <conditionalFormatting sqref="E21">
    <cfRule type="cellIs" dxfId="0" priority="14" stopIfTrue="1" operator="equal">
      <formula>0</formula>
    </cfRule>
  </conditionalFormatting>
  <pageMargins left="0.78740157480314965" right="0.78740157480314965"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719</v>
      </c>
      <c r="B1" t="s">
        <v>28</v>
      </c>
    </row>
    <row r="2" spans="1:2" x14ac:dyDescent="0.2">
      <c r="A2" t="s">
        <v>720</v>
      </c>
      <c r="B2" t="s">
        <v>721</v>
      </c>
    </row>
    <row r="3" spans="1:2" x14ac:dyDescent="0.2">
      <c r="A3" t="s">
        <v>722</v>
      </c>
      <c r="B3" t="s">
        <v>6</v>
      </c>
    </row>
    <row r="4" spans="1:2" x14ac:dyDescent="0.2">
      <c r="A4" t="s">
        <v>723</v>
      </c>
      <c r="B4" t="s">
        <v>724</v>
      </c>
    </row>
    <row r="5" spans="1:2" x14ac:dyDescent="0.2">
      <c r="A5" t="s">
        <v>725</v>
      </c>
      <c r="B5" t="s">
        <v>726</v>
      </c>
    </row>
    <row r="6" spans="1:2" x14ac:dyDescent="0.2">
      <c r="A6" t="s">
        <v>727</v>
      </c>
      <c r="B6" t="s">
        <v>728</v>
      </c>
    </row>
    <row r="7" spans="1:2" x14ac:dyDescent="0.2">
      <c r="A7" t="s">
        <v>729</v>
      </c>
      <c r="B7" t="s">
        <v>728</v>
      </c>
    </row>
    <row r="8" spans="1:2" x14ac:dyDescent="0.2">
      <c r="A8" t="s">
        <v>730</v>
      </c>
      <c r="B8" t="s">
        <v>731</v>
      </c>
    </row>
    <row r="9" spans="1:2" x14ac:dyDescent="0.2">
      <c r="A9" t="s">
        <v>732</v>
      </c>
      <c r="B9" t="s">
        <v>733</v>
      </c>
    </row>
    <row r="10" spans="1:2" x14ac:dyDescent="0.2">
      <c r="A10" t="s">
        <v>734</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 </vt:lpstr>
      <vt:lpstr>_params</vt:lpstr>
      <vt:lpstr>Доходы!APPT</vt:lpstr>
      <vt:lpstr>'Источники '!APPT</vt:lpstr>
      <vt:lpstr>Расходы!APPT</vt:lpstr>
      <vt:lpstr>Доходы!FILE_NAME</vt:lpstr>
      <vt:lpstr>Доходы!FIO</vt:lpstr>
      <vt:lpstr>Расходы!FIO</vt:lpstr>
      <vt:lpstr>Доходы!FORM_CODE</vt:lpstr>
      <vt:lpstr>Доходы!LAST_CELL</vt:lpstr>
      <vt:lpstr>'Источники '!LAST_CELL</vt:lpstr>
      <vt:lpstr>Расходы!LAST_CELL</vt:lpstr>
      <vt:lpstr>Доходы!PARAMS</vt:lpstr>
      <vt:lpstr>Доходы!PERIOD</vt:lpstr>
      <vt:lpstr>Доходы!RANGE_NAMES</vt:lpstr>
      <vt:lpstr>Доходы!RBEGIN_1</vt:lpstr>
      <vt:lpstr>'Источники '!RBEGIN_1</vt:lpstr>
      <vt:lpstr>Расходы!RBEGIN_1</vt:lpstr>
      <vt:lpstr>Доходы!REG_DATE</vt:lpstr>
      <vt:lpstr>Доходы!REND_1</vt:lpstr>
      <vt:lpstr>'Источники '!REND_1</vt:lpstr>
      <vt:lpstr>Расходы!REND_1</vt:lpstr>
      <vt:lpstr>'Источники '!S_520</vt:lpstr>
      <vt:lpstr>'Источники '!S_620</vt:lpstr>
      <vt:lpstr>'Источники '!S_700</vt:lpstr>
      <vt:lpstr>'Источники '!S_700A</vt:lpstr>
      <vt:lpstr>Доходы!SIGN</vt:lpstr>
      <vt:lpstr>'Источники '!SIGN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Рамошина Виктория Викторовна</dc:creator>
  <dc:description>POI HSSF rep:2.47.0.110</dc:description>
  <cp:lastModifiedBy>Рамошина Виктория Викторовна</cp:lastModifiedBy>
  <cp:lastPrinted>2019-02-25T08:41:17Z</cp:lastPrinted>
  <dcterms:created xsi:type="dcterms:W3CDTF">2019-02-22T07:57:33Z</dcterms:created>
  <dcterms:modified xsi:type="dcterms:W3CDTF">2019-03-25T06:32:02Z</dcterms:modified>
</cp:coreProperties>
</file>