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0" yWindow="435" windowWidth="13980" windowHeight="11295"/>
  </bookViews>
  <sheets>
    <sheet name="Доходы+" sheetId="1" r:id="rId1"/>
    <sheet name="Расходы+" sheetId="2" r:id="rId2"/>
    <sheet name="Источники+" sheetId="3" r:id="rId3"/>
    <sheet name="_params" sheetId="4" state="hidden" r:id="rId4"/>
  </sheets>
  <definedNames>
    <definedName name="APPT" localSheetId="0">'Доходы+'!$A$29</definedName>
    <definedName name="APPT" localSheetId="2">'Источники+'!$A$25</definedName>
    <definedName name="APPT" localSheetId="1">'Расходы+'!$A$21</definedName>
    <definedName name="FILE_NAME" localSheetId="0">'Доходы+'!$H$8</definedName>
    <definedName name="FIO" localSheetId="0">'Доходы+'!$D$29</definedName>
    <definedName name="FIO" localSheetId="1">'Расходы+'!$D$21</definedName>
    <definedName name="FORM_CODE" localSheetId="0">'Доходы+'!$H$10</definedName>
    <definedName name="LAST_CELL" localSheetId="0">'Доходы+'!$F$237</definedName>
    <definedName name="LAST_CELL" localSheetId="2">'Источники+'!$F$25</definedName>
    <definedName name="LAST_CELL" localSheetId="1">'Расходы+'!$F$391</definedName>
    <definedName name="PARAMS" localSheetId="0">'Доходы+'!$H$6</definedName>
    <definedName name="PERIOD" localSheetId="0">'Доходы+'!$H$11</definedName>
    <definedName name="RANGE_NAMES" localSheetId="0">'Доходы+'!$H$14</definedName>
    <definedName name="RBEGIN_1" localSheetId="0">'Доходы+'!$A$24</definedName>
    <definedName name="RBEGIN_1" localSheetId="2">'Источники+'!$A$12</definedName>
    <definedName name="RBEGIN_1" localSheetId="1">'Расходы+'!$A$13</definedName>
    <definedName name="REG_DATE" localSheetId="0">'Доходы+'!$H$9</definedName>
    <definedName name="REND_1" localSheetId="0">'Доходы+'!$A$237</definedName>
    <definedName name="REND_1" localSheetId="2">'Источники+'!$A$25</definedName>
    <definedName name="REND_1" localSheetId="1">'Расходы+'!$A$392</definedName>
    <definedName name="S_520" localSheetId="2">'Источники+'!$A$14</definedName>
    <definedName name="S_620" localSheetId="2">'Источники+'!$A$18</definedName>
    <definedName name="S_700" localSheetId="2">'Источники+'!$A$20</definedName>
    <definedName name="S_700A" localSheetId="2">'Источники+'!$A$21</definedName>
    <definedName name="SIGN" localSheetId="0">'Доходы+'!$A$28:$D$30</definedName>
    <definedName name="SIGN" localSheetId="2">'Источники+'!$A$25:$D$26</definedName>
    <definedName name="SIGN" localSheetId="1">'Расходы+'!$A$20:$D$22</definedName>
    <definedName name="SRC_CODE" localSheetId="0">'Доходы+'!$H$13</definedName>
    <definedName name="SRC_KIND" localSheetId="0">'Доходы+'!$H$12</definedName>
    <definedName name="_xlnm.Print_Area" localSheetId="0">'Доходы+'!$A$1:$F$238</definedName>
    <definedName name="_xlnm.Print_Area" localSheetId="2">'Источники+'!$A$1:$F$47</definedName>
  </definedNames>
  <calcPr calcId="145621"/>
</workbook>
</file>

<file path=xl/calcChain.xml><?xml version="1.0" encoding="utf-8"?>
<calcChain xmlns="http://schemas.openxmlformats.org/spreadsheetml/2006/main">
  <c r="F241" i="2" l="1"/>
  <c r="E20" i="3" l="1"/>
  <c r="F99" i="2" l="1"/>
  <c r="F98" i="2"/>
  <c r="F327" i="2" l="1"/>
  <c r="F328" i="2"/>
  <c r="F329" i="2"/>
  <c r="F66" i="2"/>
  <c r="F67" i="2"/>
  <c r="F68" i="2"/>
  <c r="F30" i="2"/>
  <c r="F31" i="2"/>
  <c r="F32" i="2"/>
  <c r="F29" i="2"/>
  <c r="F223" i="1"/>
  <c r="F225" i="1"/>
  <c r="F162" i="1"/>
  <c r="F164" i="1"/>
  <c r="F19" i="3" l="1"/>
  <c r="F18" i="3"/>
  <c r="F383" i="2"/>
  <c r="F384" i="2"/>
  <c r="F382" i="2"/>
  <c r="F368" i="2"/>
  <c r="F367" i="2"/>
  <c r="F366" i="2"/>
  <c r="F153" i="1" l="1"/>
  <c r="F150" i="1"/>
  <c r="F24" i="2" l="1"/>
  <c r="F25" i="2"/>
  <c r="F26" i="2"/>
  <c r="F27" i="2"/>
  <c r="F28" i="2"/>
  <c r="F33" i="2"/>
  <c r="F34" i="2"/>
  <c r="F35" i="2"/>
  <c r="F37" i="2"/>
  <c r="F38" i="2"/>
  <c r="F39" i="2"/>
  <c r="F40" i="2"/>
  <c r="F41" i="2"/>
  <c r="F42" i="2"/>
  <c r="F43" i="2"/>
  <c r="F44" i="2"/>
  <c r="F45" i="2"/>
  <c r="F46" i="2"/>
  <c r="F47" i="2"/>
  <c r="F48" i="2"/>
  <c r="F49" i="2"/>
  <c r="F50" i="2"/>
  <c r="F51" i="2"/>
  <c r="F52" i="2"/>
  <c r="F53" i="2"/>
  <c r="F54" i="2"/>
  <c r="F55" i="2"/>
  <c r="F56" i="2"/>
  <c r="F57" i="2"/>
  <c r="F58" i="2"/>
  <c r="F59" i="2"/>
  <c r="F60" i="2"/>
  <c r="F61" i="2"/>
  <c r="F62" i="2"/>
  <c r="F63" i="2"/>
  <c r="F64" i="2"/>
  <c r="F65" i="2"/>
  <c r="F69" i="2"/>
  <c r="F70" i="2"/>
  <c r="F71" i="2"/>
  <c r="F72" i="2"/>
  <c r="F73" i="2"/>
  <c r="F74" i="2"/>
  <c r="F75" i="2"/>
  <c r="F76" i="2"/>
  <c r="F77" i="2"/>
  <c r="F78" i="2"/>
  <c r="F79" i="2"/>
  <c r="F80" i="2"/>
  <c r="F81" i="2"/>
  <c r="F82" i="2"/>
  <c r="F83" i="2"/>
  <c r="F84" i="2"/>
  <c r="F85" i="2"/>
  <c r="F86" i="2"/>
  <c r="F87" i="2"/>
  <c r="F88" i="2"/>
  <c r="F89" i="2"/>
  <c r="F90" i="2"/>
  <c r="F91" i="2"/>
  <c r="F92" i="2"/>
  <c r="F93" i="2"/>
  <c r="F94" i="2"/>
  <c r="F95" i="2"/>
  <c r="F96" i="2"/>
  <c r="F97" i="2"/>
  <c r="F100" i="2"/>
  <c r="F101" i="2"/>
  <c r="F102" i="2"/>
  <c r="F103" i="2"/>
  <c r="F104" i="2"/>
  <c r="F105" i="2"/>
  <c r="F106" i="2"/>
  <c r="F107" i="2"/>
  <c r="F108" i="2"/>
  <c r="F109" i="2"/>
  <c r="F110" i="2"/>
  <c r="F111" i="2"/>
  <c r="F112" i="2"/>
  <c r="F113" i="2"/>
  <c r="F114" i="2"/>
  <c r="F115" i="2"/>
  <c r="F116" i="2"/>
  <c r="F117" i="2"/>
  <c r="F118" i="2"/>
  <c r="F119" i="2"/>
  <c r="F120" i="2"/>
  <c r="F121" i="2"/>
  <c r="F122" i="2"/>
  <c r="F123" i="2"/>
  <c r="F124" i="2"/>
  <c r="F125" i="2"/>
  <c r="F126" i="2"/>
  <c r="F127" i="2"/>
  <c r="F128" i="2"/>
  <c r="F129" i="2"/>
  <c r="F130" i="2"/>
  <c r="F131" i="2"/>
  <c r="F132" i="2"/>
  <c r="F133" i="2"/>
  <c r="F134" i="2"/>
  <c r="F135" i="2"/>
  <c r="F136" i="2"/>
  <c r="F137" i="2"/>
  <c r="F138" i="2"/>
  <c r="F139" i="2"/>
  <c r="F140" i="2"/>
  <c r="F141" i="2"/>
  <c r="F142" i="2"/>
  <c r="F143" i="2"/>
  <c r="F144" i="2"/>
  <c r="F145" i="2"/>
  <c r="F146" i="2"/>
  <c r="F147" i="2"/>
  <c r="F148" i="2"/>
  <c r="F149" i="2"/>
  <c r="F150" i="2"/>
  <c r="F151" i="2"/>
  <c r="F152" i="2"/>
  <c r="F153" i="2"/>
  <c r="F154" i="2"/>
  <c r="F155" i="2"/>
  <c r="F156" i="2"/>
  <c r="F157" i="2"/>
  <c r="F158" i="2"/>
  <c r="F159" i="2"/>
  <c r="F160" i="2"/>
  <c r="F161" i="2"/>
  <c r="F162" i="2"/>
  <c r="F163" i="2"/>
  <c r="F164" i="2"/>
  <c r="F165" i="2"/>
  <c r="F166" i="2"/>
  <c r="F167" i="2"/>
  <c r="F169" i="2"/>
  <c r="F170" i="2"/>
  <c r="F171" i="2"/>
  <c r="F172" i="2"/>
  <c r="F173" i="2"/>
  <c r="F174" i="2"/>
  <c r="F175" i="2"/>
  <c r="F176" i="2"/>
  <c r="F177" i="2"/>
  <c r="F178" i="2"/>
  <c r="F179" i="2"/>
  <c r="F180" i="2"/>
  <c r="F181" i="2"/>
  <c r="F182" i="2"/>
  <c r="F183" i="2"/>
  <c r="F184" i="2"/>
  <c r="F185" i="2"/>
  <c r="F186" i="2"/>
  <c r="F187" i="2"/>
  <c r="F188" i="2"/>
  <c r="F189" i="2"/>
  <c r="F190" i="2"/>
  <c r="F191" i="2"/>
  <c r="F192" i="2"/>
  <c r="F193" i="2"/>
  <c r="F194" i="2"/>
  <c r="F195" i="2"/>
  <c r="F196" i="2"/>
  <c r="F197" i="2"/>
  <c r="F198" i="2"/>
  <c r="F199" i="2"/>
  <c r="F200" i="2"/>
  <c r="F201" i="2"/>
  <c r="F202" i="2"/>
  <c r="F203" i="2"/>
  <c r="F204" i="2"/>
  <c r="F205" i="2"/>
  <c r="F206" i="2"/>
  <c r="F207" i="2"/>
  <c r="F208" i="2"/>
  <c r="F209" i="2"/>
  <c r="F210" i="2"/>
  <c r="F211" i="2"/>
  <c r="F212" i="2"/>
  <c r="F213" i="2"/>
  <c r="F214" i="2"/>
  <c r="F216" i="2"/>
  <c r="F217" i="2"/>
  <c r="F218" i="2"/>
  <c r="F219" i="2"/>
  <c r="F220" i="2"/>
  <c r="F221" i="2"/>
  <c r="F222" i="2"/>
  <c r="F223" i="2"/>
  <c r="F224" i="2"/>
  <c r="F225" i="2"/>
  <c r="F226" i="2"/>
  <c r="F227" i="2"/>
  <c r="F228" i="2"/>
  <c r="F229" i="2"/>
  <c r="F230" i="2"/>
  <c r="F231" i="2"/>
  <c r="F232" i="2"/>
  <c r="F233" i="2"/>
  <c r="F234" i="2"/>
  <c r="F235" i="2"/>
  <c r="F236" i="2"/>
  <c r="F237" i="2"/>
  <c r="F238" i="2"/>
  <c r="F239" i="2"/>
  <c r="F240" i="2"/>
  <c r="F242" i="2"/>
  <c r="F243" i="2"/>
  <c r="F244" i="2"/>
  <c r="F245" i="2"/>
  <c r="F246" i="2"/>
  <c r="F247" i="2"/>
  <c r="F248" i="2"/>
  <c r="F249" i="2"/>
  <c r="F250" i="2"/>
  <c r="F251" i="2"/>
  <c r="F252" i="2"/>
  <c r="F253" i="2"/>
  <c r="F254" i="2"/>
  <c r="F255" i="2"/>
  <c r="F256" i="2"/>
  <c r="F257" i="2"/>
  <c r="F258" i="2"/>
  <c r="F259" i="2"/>
  <c r="F260" i="2"/>
  <c r="F261" i="2"/>
  <c r="F262" i="2"/>
  <c r="F263" i="2"/>
  <c r="F264" i="2"/>
  <c r="F265" i="2"/>
  <c r="F266" i="2"/>
  <c r="F267" i="2"/>
  <c r="F268" i="2"/>
  <c r="F269" i="2"/>
  <c r="F270" i="2"/>
  <c r="F271" i="2"/>
  <c r="F272" i="2"/>
  <c r="F273" i="2"/>
  <c r="F274" i="2"/>
  <c r="F275" i="2"/>
  <c r="F276" i="2"/>
  <c r="F277" i="2"/>
  <c r="F278" i="2"/>
  <c r="F279" i="2"/>
  <c r="F280" i="2"/>
  <c r="F281" i="2"/>
  <c r="F282" i="2"/>
  <c r="F283" i="2"/>
  <c r="F284" i="2"/>
  <c r="F285" i="2"/>
  <c r="F286" i="2"/>
  <c r="F287" i="2"/>
  <c r="F288" i="2"/>
  <c r="F289" i="2"/>
  <c r="F290" i="2"/>
  <c r="F291" i="2"/>
  <c r="F292" i="2"/>
  <c r="F293" i="2"/>
  <c r="F294" i="2"/>
  <c r="F295" i="2"/>
  <c r="F296" i="2"/>
  <c r="F297" i="2"/>
  <c r="F298" i="2"/>
  <c r="F299" i="2"/>
  <c r="F300" i="2"/>
  <c r="F301" i="2"/>
  <c r="F302" i="2"/>
  <c r="F303" i="2"/>
  <c r="F304" i="2"/>
  <c r="F305" i="2"/>
  <c r="F306" i="2"/>
  <c r="F307" i="2"/>
  <c r="F308" i="2"/>
  <c r="F309" i="2"/>
  <c r="F310" i="2"/>
  <c r="F311" i="2"/>
  <c r="F312" i="2"/>
  <c r="F313" i="2"/>
  <c r="F314" i="2"/>
  <c r="F315" i="2"/>
  <c r="F316" i="2"/>
  <c r="F317" i="2"/>
  <c r="F318" i="2"/>
  <c r="F319" i="2"/>
  <c r="F320" i="2"/>
  <c r="F321" i="2"/>
  <c r="F322" i="2"/>
  <c r="F323" i="2"/>
  <c r="F324" i="2"/>
  <c r="F325" i="2"/>
  <c r="F326" i="2"/>
  <c r="F330" i="2"/>
  <c r="F331" i="2"/>
  <c r="F332" i="2"/>
  <c r="F333" i="2"/>
  <c r="F334" i="2"/>
  <c r="F335" i="2"/>
  <c r="F336" i="2"/>
  <c r="F337" i="2"/>
  <c r="F338" i="2"/>
  <c r="F339" i="2"/>
  <c r="F340" i="2"/>
  <c r="F341" i="2"/>
  <c r="F342" i="2"/>
  <c r="F343" i="2"/>
  <c r="F344" i="2"/>
  <c r="F345" i="2"/>
  <c r="F346" i="2"/>
  <c r="F347" i="2"/>
  <c r="F348" i="2"/>
  <c r="F349" i="2"/>
  <c r="F350" i="2"/>
  <c r="F351" i="2"/>
  <c r="F352" i="2"/>
  <c r="F353" i="2"/>
  <c r="F354" i="2"/>
  <c r="F355" i="2"/>
  <c r="F356" i="2"/>
  <c r="F357" i="2"/>
  <c r="F358" i="2"/>
  <c r="F359" i="2"/>
  <c r="F360" i="2"/>
  <c r="F361" i="2"/>
  <c r="F362" i="2"/>
  <c r="F363" i="2"/>
  <c r="F364" i="2"/>
  <c r="F365" i="2"/>
  <c r="F369" i="2"/>
  <c r="F370" i="2"/>
  <c r="F371" i="2"/>
  <c r="F372" i="2"/>
  <c r="F373" i="2"/>
  <c r="F374" i="2"/>
  <c r="F375" i="2"/>
  <c r="F376" i="2"/>
  <c r="F377" i="2"/>
  <c r="F378" i="2"/>
  <c r="F379" i="2"/>
  <c r="F380" i="2"/>
  <c r="F381" i="2"/>
  <c r="F385" i="2"/>
  <c r="F386" i="2"/>
  <c r="F387" i="2"/>
  <c r="F388" i="2"/>
  <c r="F389" i="2"/>
  <c r="F390" i="2"/>
  <c r="F17" i="2"/>
  <c r="F18" i="2"/>
  <c r="F19" i="2"/>
  <c r="F20" i="2"/>
  <c r="F21" i="2"/>
  <c r="F22" i="2"/>
  <c r="F23" i="2"/>
  <c r="F16" i="2"/>
  <c r="F15" i="2"/>
  <c r="F13" i="2"/>
  <c r="E392" i="2"/>
  <c r="D392" i="2" l="1"/>
  <c r="F36" i="2" l="1"/>
  <c r="F168" i="2"/>
  <c r="F215" i="2"/>
  <c r="F24" i="1" l="1"/>
  <c r="F59" i="1" l="1"/>
  <c r="F58" i="1"/>
  <c r="F21" i="3" l="1"/>
  <c r="E32" i="3"/>
  <c r="E33" i="3" s="1"/>
  <c r="D32" i="3"/>
  <c r="D33" i="3" s="1"/>
  <c r="E30" i="3"/>
  <c r="D30" i="3"/>
  <c r="E28" i="3"/>
  <c r="E29" i="3" s="1"/>
  <c r="D28" i="3"/>
  <c r="D29" i="3" s="1"/>
  <c r="E26" i="3"/>
  <c r="D26" i="3"/>
  <c r="D25" i="3" s="1"/>
  <c r="D20" i="3"/>
  <c r="D18" i="3"/>
  <c r="E17" i="3" l="1"/>
  <c r="E15" i="3" s="1"/>
  <c r="F20" i="3"/>
  <c r="D17" i="3"/>
  <c r="E25" i="3"/>
  <c r="E24" i="3" s="1"/>
  <c r="D24" i="3"/>
  <c r="F16" i="3" l="1"/>
  <c r="E13" i="3"/>
  <c r="D15" i="3"/>
  <c r="F14" i="3" s="1"/>
  <c r="F25" i="3"/>
  <c r="F24" i="3"/>
  <c r="D13" i="3" l="1"/>
  <c r="F13" i="3" s="1"/>
  <c r="F88" i="1"/>
  <c r="F56" i="1"/>
  <c r="F26" i="1" l="1"/>
  <c r="F27" i="1"/>
  <c r="F28" i="1"/>
  <c r="F29" i="1"/>
  <c r="F30" i="1"/>
  <c r="F31" i="1"/>
  <c r="F32" i="1"/>
  <c r="F33" i="1"/>
  <c r="F34" i="1"/>
  <c r="F36" i="1"/>
  <c r="F37" i="1"/>
  <c r="F38" i="1"/>
  <c r="F39" i="1"/>
  <c r="F40" i="1"/>
  <c r="F41" i="1"/>
  <c r="F42" i="1"/>
  <c r="F43" i="1"/>
  <c r="F44" i="1"/>
  <c r="F45" i="1"/>
  <c r="F46" i="1"/>
  <c r="F47" i="1"/>
  <c r="F48" i="1"/>
  <c r="F49" i="1"/>
  <c r="F50" i="1"/>
  <c r="F51" i="1"/>
  <c r="F52" i="1"/>
  <c r="F53" i="1"/>
  <c r="F60" i="1"/>
  <c r="F61" i="1"/>
  <c r="F65" i="1"/>
  <c r="F66" i="1"/>
  <c r="F67" i="1"/>
  <c r="F68" i="1"/>
  <c r="F69" i="1"/>
  <c r="F76" i="1"/>
  <c r="F77" i="1"/>
  <c r="F78" i="1"/>
  <c r="F79" i="1"/>
  <c r="F80" i="1"/>
  <c r="F81" i="1"/>
  <c r="F82" i="1"/>
  <c r="F83" i="1"/>
  <c r="F84" i="1"/>
  <c r="F85" i="1"/>
  <c r="F86" i="1"/>
  <c r="F90" i="1"/>
  <c r="F91" i="1"/>
  <c r="F95" i="1"/>
  <c r="F96" i="1"/>
  <c r="F97" i="1"/>
  <c r="F98" i="1"/>
  <c r="F102" i="1"/>
  <c r="F103" i="1"/>
  <c r="F104" i="1"/>
  <c r="F105" i="1"/>
  <c r="F106" i="1"/>
  <c r="F107" i="1"/>
  <c r="F108" i="1"/>
  <c r="F109" i="1"/>
  <c r="F113" i="1"/>
  <c r="F114" i="1"/>
  <c r="F115" i="1"/>
  <c r="F116" i="1"/>
  <c r="F117" i="1"/>
  <c r="F118" i="1"/>
  <c r="F119" i="1"/>
  <c r="F120" i="1"/>
  <c r="F121" i="1"/>
  <c r="F122" i="1"/>
  <c r="F123" i="1"/>
  <c r="F127" i="1"/>
  <c r="F131" i="1"/>
  <c r="F132" i="1"/>
  <c r="F133" i="1"/>
  <c r="F134" i="1"/>
  <c r="F135" i="1"/>
  <c r="F136" i="1"/>
  <c r="F137" i="1"/>
  <c r="F138" i="1"/>
  <c r="F139" i="1"/>
  <c r="F140" i="1"/>
  <c r="F141" i="1"/>
  <c r="F142" i="1"/>
  <c r="F143" i="1"/>
  <c r="F144" i="1"/>
  <c r="F145" i="1"/>
  <c r="F146" i="1"/>
  <c r="F147" i="1"/>
  <c r="F148" i="1"/>
  <c r="F149" i="1"/>
  <c r="F158" i="1"/>
  <c r="F159" i="1"/>
  <c r="F160" i="1"/>
  <c r="F161" i="1"/>
  <c r="F163" i="1"/>
  <c r="F168" i="1"/>
  <c r="F169" i="1"/>
  <c r="F170" i="1"/>
  <c r="F173" i="1"/>
  <c r="F174" i="1"/>
  <c r="F175" i="1"/>
  <c r="F176" i="1"/>
  <c r="F177" i="1"/>
  <c r="F178" i="1"/>
  <c r="F179" i="1"/>
  <c r="F180" i="1"/>
  <c r="F181" i="1"/>
  <c r="F182" i="1"/>
  <c r="F183" i="1"/>
  <c r="F184" i="1"/>
  <c r="F185" i="1"/>
  <c r="F186" i="1"/>
  <c r="F187" i="1"/>
  <c r="F188" i="1"/>
  <c r="F189" i="1"/>
  <c r="F190" i="1"/>
  <c r="F191" i="1"/>
  <c r="F192" i="1"/>
  <c r="F193" i="1"/>
  <c r="F194" i="1"/>
  <c r="F195" i="1"/>
  <c r="F196" i="1"/>
  <c r="F210" i="1"/>
  <c r="F211" i="1"/>
  <c r="F212" i="1"/>
  <c r="F213" i="1"/>
  <c r="F214" i="1"/>
  <c r="F219" i="1"/>
  <c r="F220" i="1"/>
  <c r="F221" i="1"/>
  <c r="F222" i="1"/>
  <c r="F224" i="1"/>
  <c r="F232" i="1"/>
  <c r="F233" i="1"/>
  <c r="F234" i="1"/>
  <c r="F235" i="1"/>
  <c r="F236" i="1"/>
  <c r="F237" i="1"/>
</calcChain>
</file>

<file path=xl/sharedStrings.xml><?xml version="1.0" encoding="utf-8"?>
<sst xmlns="http://schemas.openxmlformats.org/spreadsheetml/2006/main" count="2240" uniqueCount="989">
  <si>
    <t>ОТЧЕТ ОБ ИСПОЛНЕНИИ БЮДЖЕТА</t>
  </si>
  <si>
    <t>КОДЫ</t>
  </si>
  <si>
    <t xml:space="preserve">  Форма по ОКУД</t>
  </si>
  <si>
    <t>0503117</t>
  </si>
  <si>
    <t xml:space="preserve">                   Дата</t>
  </si>
  <si>
    <t>01.03.2019</t>
  </si>
  <si>
    <t xml:space="preserve">             по ОКПО</t>
  </si>
  <si>
    <t>Наименование финансового органа</t>
  </si>
  <si>
    <t xml:space="preserve">    Глава по БК</t>
  </si>
  <si>
    <t>Наименование публично-правового образования</t>
  </si>
  <si>
    <t>по ОКТМО</t>
  </si>
  <si>
    <t xml:space="preserve">             по ОКЕИ</t>
  </si>
  <si>
    <t>383</t>
  </si>
  <si>
    <t>Финансовое управление администрации городского округа "Вуктыл"</t>
  </si>
  <si>
    <t>МО ГО "Вуктыл"</t>
  </si>
  <si>
    <t>Единица измерения: руб.</t>
  </si>
  <si>
    <t>89793944</t>
  </si>
  <si>
    <t>992</t>
  </si>
  <si>
    <t>87712000</t>
  </si>
  <si>
    <t xml:space="preserve">                                 1. Доходы бюджета</t>
  </si>
  <si>
    <t xml:space="preserve"> Наименование показателя</t>
  </si>
  <si>
    <t>Код строки</t>
  </si>
  <si>
    <t>Код дохода по бюджетной классификации</t>
  </si>
  <si>
    <t>Утвержденные бюджетные назначения</t>
  </si>
  <si>
    <t>Исполнено</t>
  </si>
  <si>
    <t>Неисполненные назначения</t>
  </si>
  <si>
    <t>4</t>
  </si>
  <si>
    <t>5</t>
  </si>
  <si>
    <t>6</t>
  </si>
  <si>
    <t>Доходы бюджета - всего</t>
  </si>
  <si>
    <t>010</t>
  </si>
  <si>
    <t>X</t>
  </si>
  <si>
    <t>в том числе:</t>
  </si>
  <si>
    <t>НАЛОГОВЫЕ И НЕНАЛОГОВЫЕ ДОХОДЫ</t>
  </si>
  <si>
    <t>000 10000000000000000</t>
  </si>
  <si>
    <t>НАЛОГИ НА ПРИБЫЛЬ, ДОХОДЫ</t>
  </si>
  <si>
    <t>182 10100000000000000</t>
  </si>
  <si>
    <t>Налог на доходы физических лиц</t>
  </si>
  <si>
    <t>182 10102000010000110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</si>
  <si>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t>
  </si>
  <si>
    <t>182 10102010010000110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</si>
  <si>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</si>
  <si>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182 10102010011000110</t>
  </si>
  <si>
    <t>-</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</si>
  <si>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(пени по соответствующему платежу)</t>
  </si>
  <si>
    <t>182 10102010012100110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</si>
  <si>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</si>
  <si>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182 10102010013000110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</si>
  <si>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</si>
  <si>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182 10102020010000110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</si>
  <si>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</si>
  <si>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182 10102020011000110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</si>
  <si>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(пени по соответствующему платежу)</t>
  </si>
  <si>
    <t>182 10102020012100110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</si>
  <si>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</si>
  <si>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182 10102020013000110</t>
  </si>
  <si>
    <t>Налог на доходы физических лиц с доходов, полученных физическими лицами в соответствии со статьей 228 Налогового кодекса Российской Федерации</t>
  </si>
  <si>
    <t>182 10102030010000110</t>
  </si>
  <si>
    <t>Налог на доходы физических лиц с доходов, полученных физическими лицами в соответствии со статьей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</si>
  <si>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182 10102030011000110</t>
  </si>
  <si>
    <t>Налог на доходы физических лиц с доходов, полученных физическими лицами в соответствии со статьей 228 Налогового кодекса Российской Федерации (пени по соответствующему платежу)</t>
  </si>
  <si>
    <t>182 10102030012100110</t>
  </si>
  <si>
    <t>Налог на доходы физических лиц с доходов, полученных физическими лицами в соответствии со статьей 228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</si>
  <si>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182 10102030013000110</t>
  </si>
  <si>
    <t>НАЛОГИ НА ТОВАРЫ (РАБОТЫ, УСЛУГИ), РЕАЛИЗУЕМЫЕ НА ТЕРРИТОРИИ РОССИЙСКОЙ ФЕДЕРАЦИИ</t>
  </si>
  <si>
    <t>100 10300000000000000</t>
  </si>
  <si>
    <t>Акцизы по подакцизным товарам (продукции), производимым на территории Российской Федерации</t>
  </si>
  <si>
    <t>100 10302000010000110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</si>
  <si>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</si>
  <si>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100 10302230010000110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</si>
  <si>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</si>
  <si>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100 10302231010000110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</si>
  <si>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</si>
  <si>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100 10302240010000110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</si>
  <si>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</si>
  <si>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100 10302241010000110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</si>
  <si>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</si>
  <si>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100 10302250010000110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</si>
  <si>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</si>
  <si>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100 10302251010000110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</si>
  <si>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</si>
  <si>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100 10302260010000110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</si>
  <si>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</si>
  <si>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100 10302261010000110</t>
  </si>
  <si>
    <t>НАЛОГИ НА СОВОКУПНЫЙ ДОХОД</t>
  </si>
  <si>
    <t>182 10500000000000000</t>
  </si>
  <si>
    <t>Налог, взимаемый в связи с применением упрощенной системы налогообложения</t>
  </si>
  <si>
    <t>182 10501000000000110</t>
  </si>
  <si>
    <t>Налог, взимаемый с налогоплательщиков, выбравших в качестве объекта налогообложения доходы</t>
  </si>
  <si>
    <t>182 10501010010000110</t>
  </si>
  <si>
    <t>Налог, взимаемый с налогоплательщиков, выбравших в качестве объекта налогообложения доходы, уменьшенные на величину расходов</t>
  </si>
  <si>
    <t>182 10501020010000110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</si>
  <si>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</si>
  <si>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182 10501021010000110</t>
  </si>
  <si>
    <t>Единый налог на вмененный доход для отдельных видов деятельности</t>
  </si>
  <si>
    <t>182 10502000020000110</t>
  </si>
  <si>
    <t>182 10502010020000110</t>
  </si>
  <si>
    <t>Единый налог на вмененный доход для отдельных видов деятельности (сумма платежа (перерасчеты, недоимка и задолженность по соответствующему платежу, в том числе по отмененному)</t>
  </si>
  <si>
    <t>182 10502010021000110</t>
  </si>
  <si>
    <t>Единый налог на вмененный доход для отдельных видов деятельности (пени по соответствующему платежу)</t>
  </si>
  <si>
    <t>182 10502010022100110</t>
  </si>
  <si>
    <t>Единый налог на вмененный доход для отдельных видов деятельности (суммы денежных взысканий (штрафов) по соответствующему платежу согласно законодательству Российской Федерации)</t>
  </si>
  <si>
    <t>182 10502010023000110</t>
  </si>
  <si>
    <t>Налог, взимаемый в связи с применением патентной системы налогообложения</t>
  </si>
  <si>
    <t>182 10504000020000110</t>
  </si>
  <si>
    <t>Налог, взимаемый в связи с применением патентной системы налогообложения, зачисляемый в бюджеты городских округов</t>
  </si>
  <si>
    <t>182 10504010020000110</t>
  </si>
  <si>
    <t>Налог, взимаемый в связи с применением патентной системы налогообложения, зачисляемый в бюджеты городских округов (сумма платежа (перерасчеты, недоимка и задолженность по соответствующему платежу, в том числе по отмененному)</t>
  </si>
  <si>
    <t>182 10504010021000110</t>
  </si>
  <si>
    <t>НАЛОГИ НА ИМУЩЕСТВО</t>
  </si>
  <si>
    <t>182 10600000000000000</t>
  </si>
  <si>
    <t>Налог на имущество физических лиц</t>
  </si>
  <si>
    <t>182 10601000000000110</t>
  </si>
  <si>
    <t>Налог на имущество физических лиц, взимаемый по ставкам, применяемым к объектам налогообложения, расположенным в границах городских округов</t>
  </si>
  <si>
    <t>182 10601020040000110</t>
  </si>
  <si>
    <t>Налог на имущество физических лиц, взимаемый по ставкам, применяемым к объектам налогообложения, расположенным в границах городских округов (сумма платежа (перерасчеты, недоимка и задолженность по соответствующему платежу, в том числе по отмененному)</t>
  </si>
  <si>
    <t>182 10601020041000110</t>
  </si>
  <si>
    <t>Налог на имущество физических лиц, взимаемый по ставкам, применяемым к объектам налогообложения, расположенным в границах городских округов (пени по соответствующему платежу)</t>
  </si>
  <si>
    <t>182 10601020042100110</t>
  </si>
  <si>
    <t>Земельный налог</t>
  </si>
  <si>
    <t>182 10606000000000110</t>
  </si>
  <si>
    <t>Земельный налог с организаций</t>
  </si>
  <si>
    <t>182 10606030000000110</t>
  </si>
  <si>
    <t>Земельный налог с организаций, обладающих земельным участком, расположенным в границах городских округов</t>
  </si>
  <si>
    <t>182 10606032040000110</t>
  </si>
  <si>
    <t>Земельный налог с физических лиц</t>
  </si>
  <si>
    <t>182 10606040000000110</t>
  </si>
  <si>
    <t>Земельный налог с физических лиц, обладающих земельным участком, расположенным в границах городских округов</t>
  </si>
  <si>
    <t>182 10606042040000110</t>
  </si>
  <si>
    <t>ГОСУДАРСТВЕННАЯ ПОШЛИНА</t>
  </si>
  <si>
    <t>000 10800000000000000</t>
  </si>
  <si>
    <t>Государственная пошлина по делам, рассматриваемым в судах общей юрисдикции, мировыми судьями</t>
  </si>
  <si>
    <t>182 10803000010000110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</si>
  <si>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</si>
  <si>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182 10803010010000110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</si>
  <si>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 (сумма платежа (перерасчеты, недоимка и задолженность по соответствующему платежу, в том числе по отмененному)</t>
  </si>
  <si>
    <t>182 10803010011000110</t>
  </si>
  <si>
    <t>ДОХОДЫ ОТ ИСПОЛЬЗОВАНИЯ ИМУЩЕСТВА, НАХОДЯЩЕГОСЯ В ГОСУДАРСТВЕННОЙ И МУНИЦИПАЛЬНОЙ СОБСТВЕННОСТИ</t>
  </si>
  <si>
    <t>923 11100000000000000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</si>
  <si>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</si>
  <si>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923 11105000000000120</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</si>
  <si>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</si>
  <si>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923 11105010000000120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</si>
  <si>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t>
  </si>
  <si>
    <t>923 11105012040000120</t>
  </si>
  <si>
    <t>Доходы от сдачи в аренду имущества, находящегося в оперативном управлении органов государственной власти, органов местного самоуправления, государственных внебюджетных фондов и созданных ими учреждений (за исключением имущества бюджетных и автономных учреждений)</t>
  </si>
  <si>
    <t>923 11105030000000120</t>
  </si>
  <si>
    <t>Доходы от сдачи в аренду имущества, находящегося в оперативном управлении органов управления городских округов и созданных ими учреждений (за исключением имущества муниципальных бюджетных и автономных учреждений)</t>
  </si>
  <si>
    <t>923 11105034040000120</t>
  </si>
  <si>
    <t>Доходы от сдачи в аренду имущества, составляющего государственную (муниципальную) казну (за исключением земельных участков)</t>
  </si>
  <si>
    <t>923 11105070000000120</t>
  </si>
  <si>
    <t>Доходы от сдачи в аренду имущества, составляющего казну городских округов (за исключением земельных участков)</t>
  </si>
  <si>
    <t>923 11105074040000120</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</si>
  <si>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</si>
  <si>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923 11109000000000120</t>
  </si>
  <si>
    <t>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</si>
  <si>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923 11109040000000120</t>
  </si>
  <si>
    <t>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</si>
  <si>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923 11109044040000120</t>
  </si>
  <si>
    <t>ПЛАТЕЖИ ПРИ ПОЛЬЗОВАНИИ ПРИРОДНЫМИ РЕСУРСАМИ</t>
  </si>
  <si>
    <t>048 11200000000000000</t>
  </si>
  <si>
    <t>Плата за негативное воздействие на окружающую среду</t>
  </si>
  <si>
    <t>048 11201000010000120</t>
  </si>
  <si>
    <t>Плата за выбросы загрязняющих веществ в атмосферный воздух стационарными объектами</t>
  </si>
  <si>
    <t>048 11201010010000120</t>
  </si>
  <si>
    <t>Плата за выбросы загрязняющих веществ в атмосферный воздух стационарными объектами (федеральные государственные органы, Банк России, органы управления государственными внебюджетными фондами Российской Федерации)</t>
  </si>
  <si>
    <t>048 11201010016000120</t>
  </si>
  <si>
    <t>Плата за сбросы загрязняющих веществ в водные объекты</t>
  </si>
  <si>
    <t>048 11201030010000120</t>
  </si>
  <si>
    <t>Плата за сбросы загрязняющих веществ в водные объекты (федеральные государственные органы, Банк России, органы управления государственными внебюджетными фондами Российской Федерации)</t>
  </si>
  <si>
    <t>048 11201030016000120</t>
  </si>
  <si>
    <t>Плата за размещение отходов производства и потребления</t>
  </si>
  <si>
    <t>048 11201040010000120</t>
  </si>
  <si>
    <t>Плата за размещение отходов производства</t>
  </si>
  <si>
    <t>048 11201041010000120</t>
  </si>
  <si>
    <t>ДОХОДЫ ОТ ОКАЗАНИЯ ПЛАТНЫХ УСЛУГ И КОМПЕНСАЦИИ ЗАТРАТ ГОСУДАРСТВА</t>
  </si>
  <si>
    <t>923 11300000000000000</t>
  </si>
  <si>
    <t>Доходы от компенсации затрат государства</t>
  </si>
  <si>
    <t>923 11302000000000130</t>
  </si>
  <si>
    <t>Прочие доходы от компенсации затрат государства</t>
  </si>
  <si>
    <t>923 11302990000000130</t>
  </si>
  <si>
    <t>Прочие доходы от компенсации затрат бюджетов городских округов</t>
  </si>
  <si>
    <t>923 11302994040000130</t>
  </si>
  <si>
    <t>ДОХОДЫ ОТ ПРОДАЖИ МАТЕРИАЛЬНЫХ И НЕМАТЕРИАЛЬНЫХ АКТИВОВ</t>
  </si>
  <si>
    <t>923 11400000000000000</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</si>
  <si>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</si>
  <si>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923 11402000000000000</t>
  </si>
  <si>
    <t>Доходы от реализации имущества, находящегося в собственности городских округов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</si>
  <si>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923 11402040040000410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</si>
  <si>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</si>
  <si>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923 11402043040000410</t>
  </si>
  <si>
    <t>Доходы от продажи земельных участков, находящихся в государственной и муниципальной собственности</t>
  </si>
  <si>
    <t>923 11406000000000430</t>
  </si>
  <si>
    <t>Доходы от продажи земельных участков, государственная собственность на которые не разграничена</t>
  </si>
  <si>
    <t>923 11406010000000430</t>
  </si>
  <si>
    <t>Доходы от продажи земельных участков, государственная собственность на которые не разграничена и которые расположены в границах городских округов</t>
  </si>
  <si>
    <t>923 11406012040000430</t>
  </si>
  <si>
    <t>АДМИНИСТРАТИВНЫЕ ПЛАТЕЖИ И СБОРЫ</t>
  </si>
  <si>
    <t>923 11500000000000000</t>
  </si>
  <si>
    <t>Платежи, взимаемые государственными и муниципальными органами (организациями) за выполнение определенных функций</t>
  </si>
  <si>
    <t>923 11502000000000140</t>
  </si>
  <si>
    <t>Платежи, взимаемые органами местного самоуправления (организациями) городских округов за выполнение определенных функций</t>
  </si>
  <si>
    <t>923 11502040040000140</t>
  </si>
  <si>
    <t>ШТРАФЫ, САНКЦИИ, ВОЗМЕЩЕНИЕ УЩЕРБА</t>
  </si>
  <si>
    <t>000 11600000000000000</t>
  </si>
  <si>
    <t>Денежные взыскания (штрафы) за нарушение законодательства о налогах и сборах</t>
  </si>
  <si>
    <t>182 11603000000000140</t>
  </si>
  <si>
    <t>Денежные взыскания (штрафы) за нарушение законодательства о налогах и сборах, предусмотренные статьями 116, 119.1, 119.2, пунктами 1 и 2 статьи 120, статьями 125, 126, 126.1, 128, 129, 129.1, 129.4, 132, 133, 134, 135, 135.1, 135.2 Налогового кодекса Российской Федерации</t>
  </si>
  <si>
    <t>182 11603010010000140</t>
  </si>
  <si>
    <t>Денежные взыскания (штрафы) за нарушение законодательства о налогах и сборах, предусмотренные статьями 116, 119.1, 119.2, пунктами 1 и 2 статьи 120, статьями 125, 126, 126.1, 128,129, 129.1, 129.4, 132, 133, 134, 135, 135.1, 135.2 Налогового кодекса Российской Федерации</t>
  </si>
  <si>
    <t>182 11603010016000140</t>
  </si>
  <si>
    <t>Денежные взыскания (штрафы) за административные правонарушения в области налогов и сборов, предусмотренные Кодексом Российской Федерации об административных правонарушениях</t>
  </si>
  <si>
    <t>182 11603030010000140</t>
  </si>
  <si>
    <t>Денежные взыскания (штрафы) за административные правонарушения в области налогов и сборов, предусмотренные Кодексом Российской Федерации об административных правонарушениях (федеральные государственные органы, Банк России, органы управления государственными внебюджетными фондами Российской Федерации)</t>
  </si>
  <si>
    <t>182 11603030016000140</t>
  </si>
  <si>
    <t>Денежные взыскания (штрафы) за нарушение законодательства Российской Федерации о недрах, об особо охраняемых природных территориях, об охране и использовании животного мира, об экологической экспертизе, в области охраны окружающей среды, о рыболовстве и сохранении водных биологических ресурсов, земельного законодательства, лесного законодательства, водного законодательства</t>
  </si>
  <si>
    <t>048 11625000000000140</t>
  </si>
  <si>
    <t>Денежные взыскания (штрафы) за нарушение законодательства Российской Федерации об особо охраняемых природных территориях</t>
  </si>
  <si>
    <t>048 11625020010000140</t>
  </si>
  <si>
    <t>Денежные взыскания (штрафы) за нарушение законодательства Российской Федерации об особо охраняемых природных территориях (федеральные государственные органы, Банк России, органы управления государственными внебюджетными фондами Российской Федерации)</t>
  </si>
  <si>
    <t>048 11625020016000140</t>
  </si>
  <si>
    <t>Денежные взыскания (штрафы) за нарушение законодательства в области обеспечения санитарно-эпидемиологического благополучия человека и законодательства в сфере защиты прав потребителей</t>
  </si>
  <si>
    <t>000 11628000010000140</t>
  </si>
  <si>
    <t>Денежные взыскания (штрафы) за нарушение законодательства в области обеспечения санитарно-эпидемиологического благополучия человека и законодательства в сфере защиты прав потребителей (федеральные государственные органы, Банк России, органы управления государственными внебюджетными фондами Российской Федерации)</t>
  </si>
  <si>
    <t>000 11628000016000140</t>
  </si>
  <si>
    <t>141 11628000016000140</t>
  </si>
  <si>
    <t>188 11628000016000140</t>
  </si>
  <si>
    <t>Денежные взыскания (штрафы)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t>
  </si>
  <si>
    <t>161 11633000000000140</t>
  </si>
  <si>
    <t>Денежные взыскания (штрафы)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для нужд городских округов</t>
  </si>
  <si>
    <t>161 11633040040000140</t>
  </si>
  <si>
    <t>Денежные взыскания (штрафы)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для нужд городских округов (федеральные государственные органы, Банк России, органы управления государственными внебюджетными фондами Российской Федерации)</t>
  </si>
  <si>
    <t>161 11633040046000140</t>
  </si>
  <si>
    <t>Поступления сумм в возмещение вреда, причиняемого автомобильным дорогам транспортными средствами, осуществляющими перевозки тяжеловесных и (или) крупногабаритных грузов</t>
  </si>
  <si>
    <t>923 11637000000000140</t>
  </si>
  <si>
    <t>Поступления сумм в возмещение вреда, причиняемого автомобильным дорогам местного значения транспортными средствами, осуществляющими перевозки тяжеловесных и (или) крупногабаритных грузов, зачисляемые в бюджеты городских округов</t>
  </si>
  <si>
    <t>923 11637030040000140</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</si>
  <si>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t>
  </si>
  <si>
    <t>000 11643000010000140</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</si>
  <si>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 (федеральные государственные органы, Банк России, органы управления государственными внебюджетными фондами Российской Федерации)</t>
  </si>
  <si>
    <t>000 11643000016000140</t>
  </si>
  <si>
    <t>188 11643000016000140</t>
  </si>
  <si>
    <t>322 11643000016000140</t>
  </si>
  <si>
    <t>Прочие поступления от денежных взысканий (штрафов) и иных сумм в возмещение ущерба</t>
  </si>
  <si>
    <t>000 11690000000000140</t>
  </si>
  <si>
    <t>Прочие поступления от денежных взысканий (штрафов) и иных сумм в возмещение ущерба, зачисляемые в бюджеты городских округов</t>
  </si>
  <si>
    <t>000 11690040040000140</t>
  </si>
  <si>
    <t>843 11690040040000140</t>
  </si>
  <si>
    <t>875 11690040040000140</t>
  </si>
  <si>
    <t>Прочие поступления от денежных взысканий (штрафов) и иных сумм в возмещение ущерба, зачисляемые в бюджеты городских округов (федеральные государственные органы, Банк России, органы управления государственными внебюджетными фондами Российской Федерации)</t>
  </si>
  <si>
    <t>000 11690040046000140</t>
  </si>
  <si>
    <t>048 11690040046000140</t>
  </si>
  <si>
    <t>188 11690040046000140</t>
  </si>
  <si>
    <t>Прочие поступления от денежных взысканий (штрафов) и иных сумм в возмещение ущерба, зачисляемые в бюджеты городских округов (федеральные казенные учреждения)</t>
  </si>
  <si>
    <t>177 11690040047000140</t>
  </si>
  <si>
    <t>ПРОЧИЕ НЕНАЛОГОВЫЕ ДОХОДЫ</t>
  </si>
  <si>
    <t>000 11700000000000000</t>
  </si>
  <si>
    <t>Прочие неналоговые доходы</t>
  </si>
  <si>
    <t>923 11705000000000180</t>
  </si>
  <si>
    <t>Прочие неналоговые доходы бюджетов городских округов</t>
  </si>
  <si>
    <t>923 11705040040000180</t>
  </si>
  <si>
    <t>БЕЗВОЗМЕЗДНЫЕ ПОСТУПЛЕНИЯ</t>
  </si>
  <si>
    <t>000 20000000000000000</t>
  </si>
  <si>
    <t>БЕЗВОЗМЕЗДНЫЕ ПОСТУПЛЕНИЯ ОТ ДРУГИХ БЮДЖЕТОВ БЮДЖЕТНОЙ СИСТЕМЫ РОССИЙСКОЙ ФЕДЕРАЦИИ</t>
  </si>
  <si>
    <t>000 20200000000000000</t>
  </si>
  <si>
    <t>Дотации бюджетам бюджетной системы Российской Федерации</t>
  </si>
  <si>
    <t>992 20210000000000150</t>
  </si>
  <si>
    <t>Дотации на выравнивание бюджетной обеспеченности</t>
  </si>
  <si>
    <t>992 20215001000000150</t>
  </si>
  <si>
    <t>Дотации бюджетам городских округов на выравнивание бюджетной обеспеченности</t>
  </si>
  <si>
    <t>992 20215001040000150</t>
  </si>
  <si>
    <t>Дотации бюджетам на поддержку мер по обеспечению сбалансированности бюджетов</t>
  </si>
  <si>
    <t>992 20215002000000150</t>
  </si>
  <si>
    <t>Дотации бюджетам городских округов на поддержку мер по обеспечению сбалансированности бюджетов</t>
  </si>
  <si>
    <t>992 20215002040000150</t>
  </si>
  <si>
    <t>Субвенции бюджетам бюджетной системы Российской Федерации</t>
  </si>
  <si>
    <t>000 20230000000000150</t>
  </si>
  <si>
    <t>Субвенции местным бюджетам на выполнение передаваемых полномочий субъектов Российской Федерации</t>
  </si>
  <si>
    <t>000 20230024000000150</t>
  </si>
  <si>
    <t>Субвенции бюджетам городских округов на выполнение передаваемых полномочий субъектов Российской Федерации</t>
  </si>
  <si>
    <t>000 20230024040000150</t>
  </si>
  <si>
    <t>923 20230024040000150</t>
  </si>
  <si>
    <t>992 20230024040000150</t>
  </si>
  <si>
    <t>Прочие субвенции</t>
  </si>
  <si>
    <t>975 20239999000000150</t>
  </si>
  <si>
    <t>Прочие субвенции бюджетам городских округов</t>
  </si>
  <si>
    <t>975 20239999040000150</t>
  </si>
  <si>
    <t>ПРОЧИЕ БЕЗВОЗМЕЗДНЫЕ ПОСТУПЛЕНИЯ</t>
  </si>
  <si>
    <t>Прочие безвозмездные поступления в бюджеты городских округов</t>
  </si>
  <si>
    <t>975 20704050040000150</t>
  </si>
  <si>
    <t>ВОЗВРАТ ОСТАТКОВ СУБСИДИЙ, СУБВЕНЦИЙ И ИНЫХ МЕЖБЮДЖЕТНЫХ ТРАНСФЕРТОВ, ИМЕЮЩИХ ЦЕЛЕВОЕ НАЗНАЧЕНИЕ, ПРОШЛЫХ ЛЕТ</t>
  </si>
  <si>
    <t>000 21900000000000000</t>
  </si>
  <si>
    <t>Возврат остатков субсидий, субвенций и иных межбюджетных трансфертов, имеющих целевое назначение, прошлых лет из бюджетов городских округов</t>
  </si>
  <si>
    <t>000 21900000040000150</t>
  </si>
  <si>
    <t>Возврат остатков субвенций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 из бюджетов городских округов</t>
  </si>
  <si>
    <t>923 21935120040000150</t>
  </si>
  <si>
    <t>Возврат прочих остатков субсидий, субвенций и иных межбюджетных трансфертов, имеющих целевое назначение, прошлых лет из бюджетов городских округов</t>
  </si>
  <si>
    <t>000 21960010040000150</t>
  </si>
  <si>
    <t>923 21960010040000150</t>
  </si>
  <si>
    <t>992 21960010040000150</t>
  </si>
  <si>
    <t xml:space="preserve">                          2. Расходы бюджета</t>
  </si>
  <si>
    <t>Форма 0503117  с.2</t>
  </si>
  <si>
    <t>Код расхода по бюджетной классификации</t>
  </si>
  <si>
    <t>Расходы бюджета - всего</t>
  </si>
  <si>
    <t>200</t>
  </si>
  <si>
    <t>x</t>
  </si>
  <si>
    <t>ОБЩЕГОСУДАРСТВЕННЫЕ ВОПРОСЫ</t>
  </si>
  <si>
    <t xml:space="preserve">000 0100 0000000000 000 </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</si>
  <si>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</si>
  <si>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 xml:space="preserve">000 0100 0000000000 100 </t>
  </si>
  <si>
    <t>Расходы на выплаты персоналу казенных учреждений</t>
  </si>
  <si>
    <t xml:space="preserve">000 0100 0000000000 110 </t>
  </si>
  <si>
    <t>Фонд оплаты труда учреждений</t>
  </si>
  <si>
    <t xml:space="preserve">000 0100 0000000000 111 </t>
  </si>
  <si>
    <t>Иные выплаты персоналу учреждений, за исключением фонда оплаты труда</t>
  </si>
  <si>
    <t xml:space="preserve">000 0100 0000000000 112 </t>
  </si>
  <si>
    <t>Взносы по обязательному социальному страхованию на выплаты по оплате труда работников и иные выплаты работникам учреждений</t>
  </si>
  <si>
    <t xml:space="preserve">000 0100 0000000000 119 </t>
  </si>
  <si>
    <t>Расходы на выплаты персоналу государственных (муниципальных) органов</t>
  </si>
  <si>
    <t xml:space="preserve">000 0100 0000000000 120 </t>
  </si>
  <si>
    <t>Фонд оплаты труда государственных (муниципальных) органов</t>
  </si>
  <si>
    <t xml:space="preserve">000 0100 0000000000 121 </t>
  </si>
  <si>
    <t>Иные выплаты персоналу государственных (муниципальных) органов, за исключением фонда оплаты труда</t>
  </si>
  <si>
    <t xml:space="preserve">000 0100 0000000000 122 </t>
  </si>
  <si>
    <t>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</si>
  <si>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 xml:space="preserve">000 0100 0000000000 129 </t>
  </si>
  <si>
    <t>Закупка товаров, работ и услуг для обеспечения государственных (муниципальных) нужд</t>
  </si>
  <si>
    <t xml:space="preserve">000 0100 0000000000 200 </t>
  </si>
  <si>
    <t>Иные закупки товаров, работ и услуг для обеспечения государственных (муниципальных) нужд</t>
  </si>
  <si>
    <t xml:space="preserve">000 0100 0000000000 240 </t>
  </si>
  <si>
    <t>Закупка товаров, работ, услуг в сфере информационно-коммуникационных технологий</t>
  </si>
  <si>
    <t xml:space="preserve">000 0100 0000000000 242 </t>
  </si>
  <si>
    <t>Прочая закупка товаров, работ и услуг</t>
  </si>
  <si>
    <t xml:space="preserve">000 0100 0000000000 244 </t>
  </si>
  <si>
    <t>Иные бюджетные ассигнования</t>
  </si>
  <si>
    <t xml:space="preserve">000 0100 0000000000 800 </t>
  </si>
  <si>
    <t>Исполнение судебных актов</t>
  </si>
  <si>
    <t xml:space="preserve">000 0100 0000000000 830 </t>
  </si>
  <si>
    <t>Исполнение судебных актов Российской Федерации и мировых соглашений по возмещению причиненного вреда</t>
  </si>
  <si>
    <t xml:space="preserve">000 0100 0000000000 831 </t>
  </si>
  <si>
    <t>Уплата налогов, сборов и иных платежей</t>
  </si>
  <si>
    <t xml:space="preserve">000 0100 0000000000 850 </t>
  </si>
  <si>
    <t>Уплата налога на имущество организаций и земельного налога</t>
  </si>
  <si>
    <t xml:space="preserve">000 0100 0000000000 851 </t>
  </si>
  <si>
    <t>Уплата прочих налогов, сборов</t>
  </si>
  <si>
    <t xml:space="preserve">000 0100 0000000000 852 </t>
  </si>
  <si>
    <t>Уплата иных платежей</t>
  </si>
  <si>
    <t xml:space="preserve">000 0100 0000000000 853 </t>
  </si>
  <si>
    <t>Резервные средства</t>
  </si>
  <si>
    <t xml:space="preserve">000 0100 0000000000 870 </t>
  </si>
  <si>
    <t>Функционирование высшего должностного лица субъекта Российской Федерации и муниципального образования</t>
  </si>
  <si>
    <t xml:space="preserve">000 0102 0000000000 000 </t>
  </si>
  <si>
    <t xml:space="preserve">000 0102 0000000000 100 </t>
  </si>
  <si>
    <t xml:space="preserve">000 0102 0000000000 120 </t>
  </si>
  <si>
    <t xml:space="preserve">000 0102 0000000000 121 </t>
  </si>
  <si>
    <t xml:space="preserve">000 0102 0000000000 122 </t>
  </si>
  <si>
    <t xml:space="preserve">000 0102 0000000000 129 </t>
  </si>
  <si>
    <t>Функционирование законодательных (представительных) органов государственной власти и представительных органов муниципальных образований</t>
  </si>
  <si>
    <t xml:space="preserve">000 0103 0000000000 000 </t>
  </si>
  <si>
    <t xml:space="preserve">000 0103 0000000000 200 </t>
  </si>
  <si>
    <t xml:space="preserve">000 0103 0000000000 240 </t>
  </si>
  <si>
    <t xml:space="preserve">000 0103 0000000000 242 </t>
  </si>
  <si>
    <t xml:space="preserve">000 0103 0000000000 244 </t>
  </si>
  <si>
    <t>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</si>
  <si>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 xml:space="preserve">000 0104 0000000000 000 </t>
  </si>
  <si>
    <t xml:space="preserve">000 0104 0000000000 100 </t>
  </si>
  <si>
    <t xml:space="preserve">000 0104 0000000000 110 </t>
  </si>
  <si>
    <t xml:space="preserve">000 0104 0000000000 111 </t>
  </si>
  <si>
    <t xml:space="preserve">000 0104 0000000000 112 </t>
  </si>
  <si>
    <t xml:space="preserve">000 0104 0000000000 119 </t>
  </si>
  <si>
    <t xml:space="preserve">000 0104 0000000000 120 </t>
  </si>
  <si>
    <t xml:space="preserve">000 0104 0000000000 121 </t>
  </si>
  <si>
    <t xml:space="preserve">000 0104 0000000000 122 </t>
  </si>
  <si>
    <t xml:space="preserve">000 0104 0000000000 129 </t>
  </si>
  <si>
    <t xml:space="preserve">000 0104 0000000000 200 </t>
  </si>
  <si>
    <t xml:space="preserve">000 0104 0000000000 240 </t>
  </si>
  <si>
    <t xml:space="preserve">000 0104 0000000000 242 </t>
  </si>
  <si>
    <t xml:space="preserve">000 0104 0000000000 244 </t>
  </si>
  <si>
    <t xml:space="preserve">000 0104 0000000000 800 </t>
  </si>
  <si>
    <t xml:space="preserve">000 0104 0000000000 830 </t>
  </si>
  <si>
    <t xml:space="preserve">000 0104 0000000000 831 </t>
  </si>
  <si>
    <t xml:space="preserve">000 0104 0000000000 850 </t>
  </si>
  <si>
    <t xml:space="preserve">000 0104 0000000000 851 </t>
  </si>
  <si>
    <t xml:space="preserve">000 0104 0000000000 852 </t>
  </si>
  <si>
    <t xml:space="preserve">000 0104 0000000000 853 </t>
  </si>
  <si>
    <t>Обеспечение деятельности финансовых, налоговых и таможенных органов и органов финансового (финансово-бюджетного) надзора</t>
  </si>
  <si>
    <t xml:space="preserve">000 0106 0000000000 000 </t>
  </si>
  <si>
    <t xml:space="preserve">000 0106 0000000000 100 </t>
  </si>
  <si>
    <t xml:space="preserve">000 0106 0000000000 120 </t>
  </si>
  <si>
    <t xml:space="preserve">000 0106 0000000000 121 </t>
  </si>
  <si>
    <t xml:space="preserve">000 0106 0000000000 122 </t>
  </si>
  <si>
    <t xml:space="preserve">000 0106 0000000000 129 </t>
  </si>
  <si>
    <t xml:space="preserve">000 0106 0000000000 200 </t>
  </si>
  <si>
    <t xml:space="preserve">000 0106 0000000000 240 </t>
  </si>
  <si>
    <t xml:space="preserve">000 0106 0000000000 242 </t>
  </si>
  <si>
    <t xml:space="preserve">000 0106 0000000000 244 </t>
  </si>
  <si>
    <t xml:space="preserve">000 0106 0000000000 800 </t>
  </si>
  <si>
    <t xml:space="preserve">000 0106 0000000000 850 </t>
  </si>
  <si>
    <t xml:space="preserve">000 0106 0000000000 851 </t>
  </si>
  <si>
    <t xml:space="preserve">000 0106 0000000000 852 </t>
  </si>
  <si>
    <t>Резервные фонды</t>
  </si>
  <si>
    <t xml:space="preserve">000 0111 0000000000 000 </t>
  </si>
  <si>
    <t xml:space="preserve">000 0111 0000000000 800 </t>
  </si>
  <si>
    <t xml:space="preserve">000 0111 0000000000 870 </t>
  </si>
  <si>
    <t>Другие общегосударственные вопросы</t>
  </si>
  <si>
    <t xml:space="preserve">000 0113 0000000000 000 </t>
  </si>
  <si>
    <t xml:space="preserve">000 0113 0000000000 200 </t>
  </si>
  <si>
    <t xml:space="preserve">000 0113 0000000000 240 </t>
  </si>
  <si>
    <t xml:space="preserve">000 0113 0000000000 244 </t>
  </si>
  <si>
    <t>НАЦИОНАЛЬНАЯ БЕЗОПАСНОСТЬ И ПРАВООХРАНИТЕЛЬНАЯ ДЕЯТЕЛЬНОСТЬ</t>
  </si>
  <si>
    <t xml:space="preserve">000 0300 0000000000 000 </t>
  </si>
  <si>
    <t xml:space="preserve">000 0300 0000000000 100 </t>
  </si>
  <si>
    <t xml:space="preserve">000 0300 0000000000 120 </t>
  </si>
  <si>
    <t xml:space="preserve">000 0300 0000000000 122 </t>
  </si>
  <si>
    <t>Иные выплаты, за исключением фонда оплаты труда государственных (муниципальных) органов, лицам, привлекаемым согласно законодательству для выполнения отдельных полномочий</t>
  </si>
  <si>
    <t xml:space="preserve">000 0300 0000000000 123 </t>
  </si>
  <si>
    <t xml:space="preserve">000 0300 0000000000 200 </t>
  </si>
  <si>
    <t xml:space="preserve">000 0300 0000000000 240 </t>
  </si>
  <si>
    <t xml:space="preserve">000 0300 0000000000 242 </t>
  </si>
  <si>
    <t xml:space="preserve">000 0300 0000000000 244 </t>
  </si>
  <si>
    <t>Защита населения и территории от чрезвычайных ситуаций природного и техногенного характера, гражданская оборона</t>
  </si>
  <si>
    <t xml:space="preserve">000 0309 0000000000 000 </t>
  </si>
  <si>
    <t xml:space="preserve">000 0309 0000000000 100 </t>
  </si>
  <si>
    <t xml:space="preserve">000 0309 0000000000 120 </t>
  </si>
  <si>
    <t xml:space="preserve">000 0309 0000000000 122 </t>
  </si>
  <si>
    <t xml:space="preserve">000 0309 0000000000 123 </t>
  </si>
  <si>
    <t xml:space="preserve">000 0309 0000000000 200 </t>
  </si>
  <si>
    <t xml:space="preserve">000 0309 0000000000 240 </t>
  </si>
  <si>
    <t xml:space="preserve">000 0309 0000000000 242 </t>
  </si>
  <si>
    <t xml:space="preserve">000 0309 0000000000 244 </t>
  </si>
  <si>
    <t>Другие вопросы в области национальной безопасности и правоохранительной деятельности</t>
  </si>
  <si>
    <t xml:space="preserve">000 0314 0000000000 000 </t>
  </si>
  <si>
    <t xml:space="preserve">000 0314 0000000000 100 </t>
  </si>
  <si>
    <t xml:space="preserve">000 0314 0000000000 120 </t>
  </si>
  <si>
    <t xml:space="preserve">000 0314 0000000000 123 </t>
  </si>
  <si>
    <t>НАЦИОНАЛЬНАЯ ЭКОНОМИКА</t>
  </si>
  <si>
    <t xml:space="preserve">000 0400 0000000000 000 </t>
  </si>
  <si>
    <t xml:space="preserve">000 0400 0000000000 200 </t>
  </si>
  <si>
    <t xml:space="preserve">000 0400 0000000000 240 </t>
  </si>
  <si>
    <t xml:space="preserve">000 0400 0000000000 244 </t>
  </si>
  <si>
    <t>Закупка товаров, работ и услуг для обеспечения государственных (муниципальных) нужд в области геодезии и картографии вне рамок государственного оборонного заказа</t>
  </si>
  <si>
    <t xml:space="preserve">000 0400 0000000000 245 </t>
  </si>
  <si>
    <t>Предоставление субсидий бюджетным, автономным учреждениям и иным некоммерческим организациям</t>
  </si>
  <si>
    <t xml:space="preserve">000 0400 0000000000 600 </t>
  </si>
  <si>
    <t>Субсидии бюджетным учреждениям</t>
  </si>
  <si>
    <t xml:space="preserve">000 0400 0000000000 610 </t>
  </si>
  <si>
    <t>Субсидии бюджетным учреждениям на иные цели</t>
  </si>
  <si>
    <t xml:space="preserve">000 0400 0000000000 612 </t>
  </si>
  <si>
    <t xml:space="preserve">000 0400 0000000000 800 </t>
  </si>
  <si>
    <t>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</si>
  <si>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 xml:space="preserve">000 0400 0000000000 810 </t>
  </si>
  <si>
    <t>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t>
  </si>
  <si>
    <t xml:space="preserve">000 0400 0000000000 811 </t>
  </si>
  <si>
    <t>Субсидии (гранты в форме субсидий) на финансовое обеспечение затрат в связи с производством (реализацией) товаров, выполнением работ, оказанием услуг, не подлежащие казначейскому сопровождению</t>
  </si>
  <si>
    <t xml:space="preserve">000 0400 0000000000 813 </t>
  </si>
  <si>
    <t>Сельское хозяйство и рыболовство</t>
  </si>
  <si>
    <t xml:space="preserve">000 0405 0000000000 000 </t>
  </si>
  <si>
    <t xml:space="preserve">000 0405 0000000000 800 </t>
  </si>
  <si>
    <t xml:space="preserve">000 0405 0000000000 810 </t>
  </si>
  <si>
    <t xml:space="preserve">000 0405 0000000000 813 </t>
  </si>
  <si>
    <t>Лесное хозяйство</t>
  </si>
  <si>
    <t xml:space="preserve">000 0407 0000000000 000 </t>
  </si>
  <si>
    <t xml:space="preserve">000 0407 0000000000 200 </t>
  </si>
  <si>
    <t xml:space="preserve">000 0407 0000000000 240 </t>
  </si>
  <si>
    <t xml:space="preserve">000 0407 0000000000 244 </t>
  </si>
  <si>
    <t>Транспорт</t>
  </si>
  <si>
    <t xml:space="preserve">000 0408 0000000000 000 </t>
  </si>
  <si>
    <t xml:space="preserve">000 0408 0000000000 200 </t>
  </si>
  <si>
    <t xml:space="preserve">000 0408 0000000000 240 </t>
  </si>
  <si>
    <t xml:space="preserve">000 0408 0000000000 244 </t>
  </si>
  <si>
    <t>Дорожное хозяйство (дорожные фонды)</t>
  </si>
  <si>
    <t xml:space="preserve">000 0409 0000000000 000 </t>
  </si>
  <si>
    <t xml:space="preserve">000 0409 0000000000 200 </t>
  </si>
  <si>
    <t xml:space="preserve">000 0409 0000000000 240 </t>
  </si>
  <si>
    <t xml:space="preserve">000 0409 0000000000 244 </t>
  </si>
  <si>
    <t>Другие вопросы в области национальной экономики</t>
  </si>
  <si>
    <t xml:space="preserve">000 0412 0000000000 000 </t>
  </si>
  <si>
    <t xml:space="preserve">000 0412 0000000000 200 </t>
  </si>
  <si>
    <t xml:space="preserve">000 0412 0000000000 240 </t>
  </si>
  <si>
    <t xml:space="preserve">000 0412 0000000000 245 </t>
  </si>
  <si>
    <t xml:space="preserve">000 0412 0000000000 600 </t>
  </si>
  <si>
    <t xml:space="preserve">000 0412 0000000000 610 </t>
  </si>
  <si>
    <t xml:space="preserve">000 0412 0000000000 612 </t>
  </si>
  <si>
    <t xml:space="preserve">000 0412 0000000000 800 </t>
  </si>
  <si>
    <t xml:space="preserve">000 0412 0000000000 810 </t>
  </si>
  <si>
    <t xml:space="preserve">000 0412 0000000000 811 </t>
  </si>
  <si>
    <t>ЖИЛИЩНО-КОММУНАЛЬНОЕ ХОЗЯЙСТВО</t>
  </si>
  <si>
    <t xml:space="preserve">000 0500 0000000000 000 </t>
  </si>
  <si>
    <t xml:space="preserve">000 0500 0000000000 200 </t>
  </si>
  <si>
    <t xml:space="preserve">000 0500 0000000000 240 </t>
  </si>
  <si>
    <t xml:space="preserve">000 0500 0000000000 244 </t>
  </si>
  <si>
    <t>Капитальные вложения в объекты государственной (муниципальной) собственности</t>
  </si>
  <si>
    <t xml:space="preserve">000 0500 0000000000 400 </t>
  </si>
  <si>
    <t>Бюджетные инвестиции</t>
  </si>
  <si>
    <t xml:space="preserve">000 0500 0000000000 410 </t>
  </si>
  <si>
    <t>Бюджетные инвестиции в объекты капитального строительства государственной (муниципальной) собственности</t>
  </si>
  <si>
    <t xml:space="preserve">000 0500 0000000000 414 </t>
  </si>
  <si>
    <t xml:space="preserve">000 0500 0000000000 600 </t>
  </si>
  <si>
    <t xml:space="preserve">000 0500 0000000000 610 </t>
  </si>
  <si>
    <t>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</si>
  <si>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000 0500 0000000000 611 </t>
  </si>
  <si>
    <t xml:space="preserve">000 0500 0000000000 612 </t>
  </si>
  <si>
    <t xml:space="preserve">000 0500 0000000000 800 </t>
  </si>
  <si>
    <t xml:space="preserve">000 0500 0000000000 850 </t>
  </si>
  <si>
    <t xml:space="preserve">000 0500 0000000000 852 </t>
  </si>
  <si>
    <t>Жилищное хозяйство</t>
  </si>
  <si>
    <t xml:space="preserve">000 0501 0000000000 000 </t>
  </si>
  <si>
    <t xml:space="preserve">000 0501 0000000000 200 </t>
  </si>
  <si>
    <t xml:space="preserve">000 0501 0000000000 240 </t>
  </si>
  <si>
    <t xml:space="preserve">000 0501 0000000000 244 </t>
  </si>
  <si>
    <t xml:space="preserve">000 0501 0000000000 800 </t>
  </si>
  <si>
    <t xml:space="preserve">000 0501 0000000000 850 </t>
  </si>
  <si>
    <t xml:space="preserve">000 0501 0000000000 852 </t>
  </si>
  <si>
    <t>Коммунальное хозяйство</t>
  </si>
  <si>
    <t xml:space="preserve">000 0502 0000000000 000 </t>
  </si>
  <si>
    <t xml:space="preserve">000 0502 0000000000 200 </t>
  </si>
  <si>
    <t xml:space="preserve">000 0502 0000000000 240 </t>
  </si>
  <si>
    <t xml:space="preserve">000 0502 0000000000 244 </t>
  </si>
  <si>
    <t xml:space="preserve">000 0502 0000000000 400 </t>
  </si>
  <si>
    <t xml:space="preserve">000 0502 0000000000 410 </t>
  </si>
  <si>
    <t xml:space="preserve">000 0502 0000000000 414 </t>
  </si>
  <si>
    <t>Благоустройство</t>
  </si>
  <si>
    <t xml:space="preserve">000 0503 0000000000 000 </t>
  </si>
  <si>
    <t xml:space="preserve">000 0503 0000000000 200 </t>
  </si>
  <si>
    <t xml:space="preserve">000 0503 0000000000 240 </t>
  </si>
  <si>
    <t xml:space="preserve">000 0503 0000000000 244 </t>
  </si>
  <si>
    <t>Другие вопросы в области жилищно-коммунального хозяйства</t>
  </si>
  <si>
    <t xml:space="preserve">000 0505 0000000000 000 </t>
  </si>
  <si>
    <t xml:space="preserve">000 0505 0000000000 600 </t>
  </si>
  <si>
    <t xml:space="preserve">000 0505 0000000000 610 </t>
  </si>
  <si>
    <t xml:space="preserve">000 0505 0000000000 611 </t>
  </si>
  <si>
    <t xml:space="preserve">000 0505 0000000000 612 </t>
  </si>
  <si>
    <t>ОБРАЗОВАНИЕ</t>
  </si>
  <si>
    <t xml:space="preserve">000 0700 0000000000 000 </t>
  </si>
  <si>
    <t xml:space="preserve">000 0700 0000000000 100 </t>
  </si>
  <si>
    <t xml:space="preserve">000 0700 0000000000 120 </t>
  </si>
  <si>
    <t xml:space="preserve">000 0700 0000000000 121 </t>
  </si>
  <si>
    <t xml:space="preserve">000 0700 0000000000 122 </t>
  </si>
  <si>
    <t xml:space="preserve">000 0700 0000000000 123 </t>
  </si>
  <si>
    <t xml:space="preserve">000 0700 0000000000 129 </t>
  </si>
  <si>
    <t xml:space="preserve">000 0700 0000000000 200 </t>
  </si>
  <si>
    <t xml:space="preserve">000 0700 0000000000 240 </t>
  </si>
  <si>
    <t xml:space="preserve">000 0700 0000000000 242 </t>
  </si>
  <si>
    <t xml:space="preserve">000 0700 0000000000 244 </t>
  </si>
  <si>
    <t xml:space="preserve">000 0700 0000000000 400 </t>
  </si>
  <si>
    <t xml:space="preserve">000 0700 0000000000 410 </t>
  </si>
  <si>
    <t xml:space="preserve">000 0700 0000000000 414 </t>
  </si>
  <si>
    <t xml:space="preserve">000 0700 0000000000 600 </t>
  </si>
  <si>
    <t xml:space="preserve">000 0700 0000000000 610 </t>
  </si>
  <si>
    <t xml:space="preserve">000 0700 0000000000 611 </t>
  </si>
  <si>
    <t xml:space="preserve">000 0700 0000000000 612 </t>
  </si>
  <si>
    <t>Субсидии некоммерческим организациям (за исключением государственных (муниципальных) учреждений)</t>
  </si>
  <si>
    <t xml:space="preserve">000 0700 0000000000 630 </t>
  </si>
  <si>
    <t>Субсидии (гранты в форме субсидий), подлежащие казначейскому сопровождению</t>
  </si>
  <si>
    <t xml:space="preserve">000 0700 0000000000 632 </t>
  </si>
  <si>
    <t xml:space="preserve">000 0700 0000000000 800 </t>
  </si>
  <si>
    <t xml:space="preserve">000 0700 0000000000 850 </t>
  </si>
  <si>
    <t xml:space="preserve">000 0700 0000000000 852 </t>
  </si>
  <si>
    <t xml:space="preserve">000 0700 0000000000 853 </t>
  </si>
  <si>
    <t>Дошкольное образование</t>
  </si>
  <si>
    <t xml:space="preserve">000 0701 0000000000 000 </t>
  </si>
  <si>
    <t xml:space="preserve">000 0701 0000000000 600 </t>
  </si>
  <si>
    <t xml:space="preserve">000 0701 0000000000 610 </t>
  </si>
  <si>
    <t xml:space="preserve">000 0701 0000000000 611 </t>
  </si>
  <si>
    <t xml:space="preserve">000 0701 0000000000 612 </t>
  </si>
  <si>
    <t>Общее образование</t>
  </si>
  <si>
    <t xml:space="preserve">000 0702 0000000000 000 </t>
  </si>
  <si>
    <t xml:space="preserve">000 0702 0000000000 600 </t>
  </si>
  <si>
    <t xml:space="preserve">000 0702 0000000000 610 </t>
  </si>
  <si>
    <t xml:space="preserve">000 0702 0000000000 611 </t>
  </si>
  <si>
    <t xml:space="preserve">000 0702 0000000000 612 </t>
  </si>
  <si>
    <t>Дополнительное образование детей</t>
  </si>
  <si>
    <t xml:space="preserve">000 0703 0000000000 000 </t>
  </si>
  <si>
    <t xml:space="preserve">000 0703 0000000000 600 </t>
  </si>
  <si>
    <t xml:space="preserve">000 0703 0000000000 610 </t>
  </si>
  <si>
    <t xml:space="preserve">000 0703 0000000000 611 </t>
  </si>
  <si>
    <t xml:space="preserve">000 0703 0000000000 612 </t>
  </si>
  <si>
    <t>Молодежная политика</t>
  </si>
  <si>
    <t xml:space="preserve">000 0707 0000000000 000 </t>
  </si>
  <si>
    <t xml:space="preserve">000 0707 0000000000 200 </t>
  </si>
  <si>
    <t xml:space="preserve">000 0707 0000000000 240 </t>
  </si>
  <si>
    <t xml:space="preserve">000 0707 0000000000 244 </t>
  </si>
  <si>
    <t xml:space="preserve">000 0707 0000000000 600 </t>
  </si>
  <si>
    <t xml:space="preserve">000 0707 0000000000 610 </t>
  </si>
  <si>
    <t xml:space="preserve">000 0707 0000000000 612 </t>
  </si>
  <si>
    <t>Другие вопросы в области образования</t>
  </si>
  <si>
    <t xml:space="preserve">000 0709 0000000000 000 </t>
  </si>
  <si>
    <t xml:space="preserve">000 0709 0000000000 100 </t>
  </si>
  <si>
    <t xml:space="preserve">000 0709 0000000000 120 </t>
  </si>
  <si>
    <t xml:space="preserve">000 0709 0000000000 121 </t>
  </si>
  <si>
    <t xml:space="preserve">000 0709 0000000000 122 </t>
  </si>
  <si>
    <t xml:space="preserve">000 0709 0000000000 123 </t>
  </si>
  <si>
    <t xml:space="preserve">000 0709 0000000000 129 </t>
  </si>
  <si>
    <t xml:space="preserve">000 0709 0000000000 200 </t>
  </si>
  <si>
    <t xml:space="preserve">000 0709 0000000000 240 </t>
  </si>
  <si>
    <t xml:space="preserve">000 0709 0000000000 242 </t>
  </si>
  <si>
    <t xml:space="preserve">000 0709 0000000000 244 </t>
  </si>
  <si>
    <t xml:space="preserve">000 0709 0000000000 400 </t>
  </si>
  <si>
    <t xml:space="preserve">000 0709 0000000000 410 </t>
  </si>
  <si>
    <t xml:space="preserve">000 0709 0000000000 414 </t>
  </si>
  <si>
    <t xml:space="preserve">000 0709 0000000000 600 </t>
  </si>
  <si>
    <t xml:space="preserve">000 0709 0000000000 630 </t>
  </si>
  <si>
    <t xml:space="preserve">000 0709 0000000000 632 </t>
  </si>
  <si>
    <t xml:space="preserve">000 0709 0000000000 800 </t>
  </si>
  <si>
    <t xml:space="preserve">000 0709 0000000000 850 </t>
  </si>
  <si>
    <t xml:space="preserve">000 0709 0000000000 852 </t>
  </si>
  <si>
    <t xml:space="preserve">000 0709 0000000000 853 </t>
  </si>
  <si>
    <t>КУЛЬТУРА, КИНЕМАТОГРАФИЯ</t>
  </si>
  <si>
    <t xml:space="preserve">000 0800 0000000000 000 </t>
  </si>
  <si>
    <t xml:space="preserve">000 0800 0000000000 100 </t>
  </si>
  <si>
    <t xml:space="preserve">000 0800 0000000000 120 </t>
  </si>
  <si>
    <t xml:space="preserve">000 0800 0000000000 123 </t>
  </si>
  <si>
    <t xml:space="preserve">000 0800 0000000000 200 </t>
  </si>
  <si>
    <t xml:space="preserve">000 0800 0000000000 240 </t>
  </si>
  <si>
    <t xml:space="preserve">000 0800 0000000000 244 </t>
  </si>
  <si>
    <t xml:space="preserve">000 0800 0000000000 400 </t>
  </si>
  <si>
    <t xml:space="preserve">000 0800 0000000000 410 </t>
  </si>
  <si>
    <t xml:space="preserve">000 0800 0000000000 414 </t>
  </si>
  <si>
    <t xml:space="preserve">000 0800 0000000000 600 </t>
  </si>
  <si>
    <t xml:space="preserve">000 0800 0000000000 610 </t>
  </si>
  <si>
    <t xml:space="preserve">000 0800 0000000000 611 </t>
  </si>
  <si>
    <t xml:space="preserve">000 0800 0000000000 612 </t>
  </si>
  <si>
    <t xml:space="preserve">000 0800 0000000000 630 </t>
  </si>
  <si>
    <t xml:space="preserve">000 0800 0000000000 632 </t>
  </si>
  <si>
    <t>Культура</t>
  </si>
  <si>
    <t xml:space="preserve">000 0801 0000000000 000 </t>
  </si>
  <si>
    <t xml:space="preserve">000 0801 0000000000 200 </t>
  </si>
  <si>
    <t xml:space="preserve">000 0801 0000000000 240 </t>
  </si>
  <si>
    <t xml:space="preserve">000 0801 0000000000 244 </t>
  </si>
  <si>
    <t xml:space="preserve">000 0801 0000000000 400 </t>
  </si>
  <si>
    <t xml:space="preserve">000 0801 0000000000 410 </t>
  </si>
  <si>
    <t xml:space="preserve">000 0801 0000000000 414 </t>
  </si>
  <si>
    <t xml:space="preserve">000 0801 0000000000 600 </t>
  </si>
  <si>
    <t xml:space="preserve">000 0801 0000000000 610 </t>
  </si>
  <si>
    <t xml:space="preserve">000 0801 0000000000 611 </t>
  </si>
  <si>
    <t xml:space="preserve">000 0801 0000000000 612 </t>
  </si>
  <si>
    <t xml:space="preserve">000 0801 0000000000 630 </t>
  </si>
  <si>
    <t xml:space="preserve">000 0801 0000000000 632 </t>
  </si>
  <si>
    <t>Другие вопросы в области культуры, кинематографии</t>
  </si>
  <si>
    <t xml:space="preserve">000 0804 0000000000 000 </t>
  </si>
  <si>
    <t xml:space="preserve">000 0804 0000000000 100 </t>
  </si>
  <si>
    <t xml:space="preserve">000 0804 0000000000 120 </t>
  </si>
  <si>
    <t xml:space="preserve">000 0804 0000000000 123 </t>
  </si>
  <si>
    <t>СОЦИАЛЬНАЯ ПОЛИТИКА</t>
  </si>
  <si>
    <t xml:space="preserve">000 1000 0000000000 000 </t>
  </si>
  <si>
    <t xml:space="preserve">000 1000 0000000000 100 </t>
  </si>
  <si>
    <t xml:space="preserve">000 1000 0000000000 120 </t>
  </si>
  <si>
    <t xml:space="preserve">000 1000 0000000000 123 </t>
  </si>
  <si>
    <t xml:space="preserve">000 1000 0000000000 200 </t>
  </si>
  <si>
    <t xml:space="preserve">000 1000 0000000000 240 </t>
  </si>
  <si>
    <t xml:space="preserve">000 1000 0000000000 244 </t>
  </si>
  <si>
    <t>Социальное обеспечение и иные выплаты населению</t>
  </si>
  <si>
    <t xml:space="preserve">000 1000 0000000000 300 </t>
  </si>
  <si>
    <t>Публичные нормативные социальные выплаты гражданам</t>
  </si>
  <si>
    <t xml:space="preserve">000 1000 0000000000 310 </t>
  </si>
  <si>
    <t>Иные пенсии, социальные доплаты к пенсиям</t>
  </si>
  <si>
    <t xml:space="preserve">000 1000 0000000000 312 </t>
  </si>
  <si>
    <t>Социальные выплаты гражданам, кроме публичных нормативных социальных выплат</t>
  </si>
  <si>
    <t xml:space="preserve">000 1000 0000000000 320 </t>
  </si>
  <si>
    <t>Пособия, компенсации и иные социальные выплаты гражданам, кроме публичных нормативных обязательств</t>
  </si>
  <si>
    <t xml:space="preserve">000 1000 0000000000 321 </t>
  </si>
  <si>
    <t>Субсидии гражданам на приобретение жилья</t>
  </si>
  <si>
    <t xml:space="preserve">000 1000 0000000000 322 </t>
  </si>
  <si>
    <t>Иные выплаты населению</t>
  </si>
  <si>
    <t xml:space="preserve">000 1000 0000000000 360 </t>
  </si>
  <si>
    <t xml:space="preserve">000 1000 0000000000 400 </t>
  </si>
  <si>
    <t xml:space="preserve">000 1000 0000000000 410 </t>
  </si>
  <si>
    <t>Бюджетные инвестиции на приобретение объектов недвижимого имущества в государственную (муниципальную) собственность</t>
  </si>
  <si>
    <t xml:space="preserve">000 1000 0000000000 412 </t>
  </si>
  <si>
    <t xml:space="preserve">000 1000 0000000000 600 </t>
  </si>
  <si>
    <t xml:space="preserve">000 1000 0000000000 610 </t>
  </si>
  <si>
    <t xml:space="preserve">000 1000 0000000000 612 </t>
  </si>
  <si>
    <t>Пенсионное обеспечение</t>
  </si>
  <si>
    <t xml:space="preserve">000 1001 0000000000 000 </t>
  </si>
  <si>
    <t xml:space="preserve">000 1001 0000000000 300 </t>
  </si>
  <si>
    <t xml:space="preserve">000 1001 0000000000 310 </t>
  </si>
  <si>
    <t xml:space="preserve">000 1001 0000000000 312 </t>
  </si>
  <si>
    <t>Социальное обеспечение населения</t>
  </si>
  <si>
    <t xml:space="preserve">000 1003 0000000000 000 </t>
  </si>
  <si>
    <t xml:space="preserve">000 1003 0000000000 300 </t>
  </si>
  <si>
    <t xml:space="preserve">000 1003 0000000000 320 </t>
  </si>
  <si>
    <t xml:space="preserve">000 1003 0000000000 321 </t>
  </si>
  <si>
    <t xml:space="preserve">000 1003 0000000000 322 </t>
  </si>
  <si>
    <t>Охрана семьи и детства</t>
  </si>
  <si>
    <t xml:space="preserve">000 1004 0000000000 000 </t>
  </si>
  <si>
    <t xml:space="preserve">000 1004 0000000000 400 </t>
  </si>
  <si>
    <t xml:space="preserve">000 1004 0000000000 410 </t>
  </si>
  <si>
    <t xml:space="preserve">000 1004 0000000000 412 </t>
  </si>
  <si>
    <t xml:space="preserve">000 1004 0000000000 600 </t>
  </si>
  <si>
    <t xml:space="preserve">000 1004 0000000000 610 </t>
  </si>
  <si>
    <t xml:space="preserve">000 1004 0000000000 612 </t>
  </si>
  <si>
    <t>Другие вопросы в области социальной политики</t>
  </si>
  <si>
    <t xml:space="preserve">000 1006 0000000000 000 </t>
  </si>
  <si>
    <t xml:space="preserve">000 1006 0000000000 100 </t>
  </si>
  <si>
    <t xml:space="preserve">000 1006 0000000000 120 </t>
  </si>
  <si>
    <t xml:space="preserve">000 1006 0000000000 123 </t>
  </si>
  <si>
    <t xml:space="preserve">000 1006 0000000000 200 </t>
  </si>
  <si>
    <t xml:space="preserve">000 1006 0000000000 240 </t>
  </si>
  <si>
    <t xml:space="preserve">000 1006 0000000000 244 </t>
  </si>
  <si>
    <t xml:space="preserve">000 1006 0000000000 300 </t>
  </si>
  <si>
    <t xml:space="preserve">000 1006 0000000000 320 </t>
  </si>
  <si>
    <t xml:space="preserve">000 1006 0000000000 321 </t>
  </si>
  <si>
    <t xml:space="preserve">000 1006 0000000000 360 </t>
  </si>
  <si>
    <t xml:space="preserve">000 1006 0000000000 600 </t>
  </si>
  <si>
    <t xml:space="preserve">000 1006 0000000000 610 </t>
  </si>
  <si>
    <t xml:space="preserve">000 1006 0000000000 612 </t>
  </si>
  <si>
    <t>ФИЗИЧЕСКАЯ КУЛЬТУРА И СПОРТ</t>
  </si>
  <si>
    <t xml:space="preserve">000 1100 0000000000 000 </t>
  </si>
  <si>
    <t xml:space="preserve">000 1100 0000000000 100 </t>
  </si>
  <si>
    <t xml:space="preserve">000 1100 0000000000 120 </t>
  </si>
  <si>
    <t xml:space="preserve">000 1100 0000000000 122 </t>
  </si>
  <si>
    <t xml:space="preserve">000 1100 0000000000 123 </t>
  </si>
  <si>
    <t xml:space="preserve">000 1100 0000000000 200 </t>
  </si>
  <si>
    <t xml:space="preserve">000 1100 0000000000 240 </t>
  </si>
  <si>
    <t xml:space="preserve">000 1100 0000000000 244 </t>
  </si>
  <si>
    <t xml:space="preserve">000 1100 0000000000 600 </t>
  </si>
  <si>
    <t xml:space="preserve">000 1100 0000000000 630 </t>
  </si>
  <si>
    <t xml:space="preserve">000 1100 0000000000 632 </t>
  </si>
  <si>
    <t>Массовый спорт</t>
  </si>
  <si>
    <t xml:space="preserve">000 1102 0000000000 000 </t>
  </si>
  <si>
    <t xml:space="preserve">000 1102 0000000000 200 </t>
  </si>
  <si>
    <t xml:space="preserve">000 1102 0000000000 240 </t>
  </si>
  <si>
    <t xml:space="preserve">000 1102 0000000000 244 </t>
  </si>
  <si>
    <t xml:space="preserve">000 1102 0000000000 600 </t>
  </si>
  <si>
    <t xml:space="preserve">000 1102 0000000000 630 </t>
  </si>
  <si>
    <t xml:space="preserve">000 1102 0000000000 632 </t>
  </si>
  <si>
    <t>Другие вопросы в области физической культуры и спорта</t>
  </si>
  <si>
    <t xml:space="preserve">000 1105 0000000000 000 </t>
  </si>
  <si>
    <t xml:space="preserve">000 1105 0000000000 100 </t>
  </si>
  <si>
    <t xml:space="preserve">000 1105 0000000000 120 </t>
  </si>
  <si>
    <t xml:space="preserve">000 1105 0000000000 122 </t>
  </si>
  <si>
    <t xml:space="preserve">000 1105 0000000000 123 </t>
  </si>
  <si>
    <t>ОБСЛУЖИВАНИЕ ГОСУДАРСТВЕННОГО И МУНИЦИПАЛЬНОГО ДОЛГА</t>
  </si>
  <si>
    <t xml:space="preserve">000 1300 0000000000 000 </t>
  </si>
  <si>
    <t>Обслуживание государственного (муниципального) долга</t>
  </si>
  <si>
    <t xml:space="preserve">000 1300 0000000000 700 </t>
  </si>
  <si>
    <t>Обслуживание муниципального долга</t>
  </si>
  <si>
    <t xml:space="preserve">000 1300 0000000000 730 </t>
  </si>
  <si>
    <t>Обслуживание государственного внутреннего и муниципального долга</t>
  </si>
  <si>
    <t xml:space="preserve">000 1301 0000000000 000 </t>
  </si>
  <si>
    <t xml:space="preserve">000 1301 0000000000 700 </t>
  </si>
  <si>
    <t xml:space="preserve">000 1301 0000000000 730 </t>
  </si>
  <si>
    <t>Результат исполнения бюджета (дефицит / профицит)</t>
  </si>
  <si>
    <t>450</t>
  </si>
  <si>
    <t xml:space="preserve">x                    </t>
  </si>
  <si>
    <t xml:space="preserve">             Форма 0503117  с.3</t>
  </si>
  <si>
    <t xml:space="preserve">                    3. Источники финансирования дефицита бюджета</t>
  </si>
  <si>
    <t>Код источника финансирования дефицита бюджета по бюджетной классификации</t>
  </si>
  <si>
    <t>Источники финансирования дефицита бюджета - всего</t>
  </si>
  <si>
    <t>500</t>
  </si>
  <si>
    <t>источники внутреннего финансирования бюджета</t>
  </si>
  <si>
    <t>520</t>
  </si>
  <si>
    <t>из них:</t>
  </si>
  <si>
    <t>источники внешнего финансирования бюджета</t>
  </si>
  <si>
    <t>620</t>
  </si>
  <si>
    <t>700</t>
  </si>
  <si>
    <t>увеличение остатков средств, всего</t>
  </si>
  <si>
    <t>710</t>
  </si>
  <si>
    <t>уменьшение остатков средств, всего</t>
  </si>
  <si>
    <t>720</t>
  </si>
  <si>
    <t>Доходы/EXPORT_SRC_KIND</t>
  </si>
  <si>
    <t>Доходы/FORM_CODE</t>
  </si>
  <si>
    <t>117</t>
  </si>
  <si>
    <t>Доходы/REG_DATE</t>
  </si>
  <si>
    <t>Доходы/RANGE_NAMES</t>
  </si>
  <si>
    <t>1</t>
  </si>
  <si>
    <t>Доходы/EXPORT_PARAM_SRC_KIND</t>
  </si>
  <si>
    <t>3</t>
  </si>
  <si>
    <t>Доходы/FinTexExportButtonView</t>
  </si>
  <si>
    <t/>
  </si>
  <si>
    <t>Доходы/PARAMS</t>
  </si>
  <si>
    <t>Доходы/FILE_NAME</t>
  </si>
  <si>
    <t>C:\форма 117\117Y01.txt</t>
  </si>
  <si>
    <t>Доходы/EXPORT_SRC_CODE</t>
  </si>
  <si>
    <t>007007</t>
  </si>
  <si>
    <t>Доходы/PERIOD</t>
  </si>
  <si>
    <t>Налог, взимаемый с налогоплательщиков, выбравших в качестве объекта налогообложения доходы (сумма платежа (перерасчеты, недоимка и задолженность по соответствующему платежу, в том числе по отмененному)</t>
  </si>
  <si>
    <t>182 10501011012100110</t>
  </si>
  <si>
    <t>182 10501011011000110</t>
  </si>
  <si>
    <t>Налог, взимаемый с налогоплательщиков, выбравших в качестве объекта налогообложения доходы (пени по соответствующему платежу)</t>
  </si>
  <si>
    <t>182 10501021011000110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</si>
  <si>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 (сумма платежа (перерасчеты, недоимка и задолженность по соответствующему платежу, в том числе по отмененному)</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</si>
  <si>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 (пени по соответствующему платежу)</t>
  </si>
  <si>
    <t>182 10501021012100110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</si>
  <si>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 (суммы денежных взысканий (штрафов) по соответствующему платежу согласно законодательству Российской Федерации)</t>
  </si>
  <si>
    <t>182 10501021013000110</t>
  </si>
  <si>
    <t>182 10606032041000110</t>
  </si>
  <si>
    <t>Земельный налог с организаций, обладающих земельным участком, расположенным в границах городских округов (сумма платежа (перерасчеты, недоимка и задолженность по соответствующему платежу, в том числе по отмененному)</t>
  </si>
  <si>
    <t>Земельный налог с организаций, обладающих земельным участком, расположенным в границах городских округов (пени по соответствующему платежу)</t>
  </si>
  <si>
    <t>182 10606032042100110</t>
  </si>
  <si>
    <t>Земельный налог с физических лиц, обладающих земельным участком, расположенным в границах городских округов (сумма платежа (перерасчеты, недоимка и задолженность по соответствующему платежу, в том числе по отмененному)</t>
  </si>
  <si>
    <t>182 10606042041000110</t>
  </si>
  <si>
    <t>182 10606042042100110</t>
  </si>
  <si>
    <t>Земельный налог с физических лиц, обладающих земельным участком, расположенным в границах городских округов (пени по соответствующему платежу)</t>
  </si>
  <si>
    <t>Плата за размещение отходов производства  (федеральные государственные органы, Банк России, органы управления государственными внебюджетными фондами Российской Федерации)</t>
  </si>
  <si>
    <t>048 11201041016000120</t>
  </si>
  <si>
    <t>х</t>
  </si>
  <si>
    <t xml:space="preserve">     в том числе:</t>
  </si>
  <si>
    <t xml:space="preserve">  Кредиты кредитных организаций в валюте Российской Федерации</t>
  </si>
  <si>
    <t xml:space="preserve"> 992 0102000000 0000 000</t>
  </si>
  <si>
    <t xml:space="preserve">  Получение кредитов от кредитных организаций в валюте Российской Федерации</t>
  </si>
  <si>
    <t xml:space="preserve"> 992 0102000000 0000 700</t>
  </si>
  <si>
    <t xml:space="preserve">  Получение кредитов от кредитных организаций бюджетами городских округов в валюте Российской Федерации</t>
  </si>
  <si>
    <t xml:space="preserve"> 992 0102000004 0000 710</t>
  </si>
  <si>
    <t xml:space="preserve">  Погашение кредитов, предоставленных кредитными организациями в валюте Российской Федерации</t>
  </si>
  <si>
    <t xml:space="preserve"> 992 0102000000 0000 800</t>
  </si>
  <si>
    <t xml:space="preserve">  Погашение бюджетами городских округов кредитов от кредитных организаций в валюте Российской Федерации</t>
  </si>
  <si>
    <t xml:space="preserve"> 992 0102000004 0000 810</t>
  </si>
  <si>
    <t xml:space="preserve"> - </t>
  </si>
  <si>
    <t>изменение остатков средств</t>
  </si>
  <si>
    <t xml:space="preserve"> 992 0105000000 0000 000</t>
  </si>
  <si>
    <t xml:space="preserve">  Изменение остатков средств на счетах по учету средств бюджетов</t>
  </si>
  <si>
    <t xml:space="preserve"> 992 0105000000 0000 500</t>
  </si>
  <si>
    <t xml:space="preserve">  Увеличение прочих остатков средств бюджетов</t>
  </si>
  <si>
    <t xml:space="preserve"> 992 0105020000 0000 500</t>
  </si>
  <si>
    <t xml:space="preserve">  Увеличение прочих остатков денежных средств бюджетов</t>
  </si>
  <si>
    <t xml:space="preserve"> 992 0105020100 0000 510</t>
  </si>
  <si>
    <t xml:space="preserve">  Увеличение прочих остатков денежных средств  бюджетов городских округов</t>
  </si>
  <si>
    <t xml:space="preserve"> 992 0105020104 0000 510</t>
  </si>
  <si>
    <t xml:space="preserve"> 992 0105000000 0000 600</t>
  </si>
  <si>
    <t xml:space="preserve">  Уменьшение прочих остатков средств бюджетов</t>
  </si>
  <si>
    <t xml:space="preserve"> 992 0105020000 0000 600</t>
  </si>
  <si>
    <t xml:space="preserve">  Уменьшение прочих остатков денежных средств бюджетов</t>
  </si>
  <si>
    <t xml:space="preserve"> 992 0105020100 0000 610</t>
  </si>
  <si>
    <t xml:space="preserve">  Уменьшение прочих остатков денежных средств бюджетов городских округов</t>
  </si>
  <si>
    <t xml:space="preserve"> 992 0105020104 0000 610</t>
  </si>
  <si>
    <t>(подпись)</t>
  </si>
  <si>
    <t>(расшифровка подписи)</t>
  </si>
  <si>
    <t>службы</t>
  </si>
  <si>
    <t>Налог, взимаемый с налогоплательщиков, выбравших в качестве объекта налогообложения доходы (за налоговые периоды, истекшие до 1 января 2011 года) (пени по соответствующему платежу)</t>
  </si>
  <si>
    <t xml:space="preserve">182 10501012012100110  </t>
  </si>
  <si>
    <t>Единый сельскохозяйственный налог (сумма платежа (перерасчеты, недоимка и задолженность по соответствующему платежу, в том числе по отмененному)</t>
  </si>
  <si>
    <t>182 10503010011000110</t>
  </si>
  <si>
    <t>Единый сельскохозяйственный налог</t>
  </si>
  <si>
    <t>182 10503000010000110</t>
  </si>
  <si>
    <t>182 10503010010000110</t>
  </si>
  <si>
    <t>923 10807000010000110</t>
  </si>
  <si>
    <t>Государственная пошлина за государственную регистрацию, а также за совершение прочих юридически значимых действий</t>
  </si>
  <si>
    <t>923 10807170010000110</t>
  </si>
  <si>
    <t>Государственная пошлина за выдачу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t>
  </si>
  <si>
    <t>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 зачисляемая в бюджеты городских округов</t>
  </si>
  <si>
    <t>Платежи от государственных и муниципальных унитарных предприятий</t>
  </si>
  <si>
    <t>923 11107000000000120</t>
  </si>
  <si>
    <t>Доходы от перечисления части прибыли государственных и муниципальных унитарных предприятий, остающейся после уплаты налогов и обязательных платежей</t>
  </si>
  <si>
    <t>923 11107010000000120</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</si>
  <si>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городскими округами</t>
  </si>
  <si>
    <t>923 11107014040000120</t>
  </si>
  <si>
    <t>048 11201042010000120</t>
  </si>
  <si>
    <t>Плата за размещение твердых коммунальных отходов</t>
  </si>
  <si>
    <t>048 11201042016000120</t>
  </si>
  <si>
    <t>Плата за размещение твердых коммунальных отходов (федеральные государственные органы, Банк России, органы управления государственными внебюджетными фондами Российской Федерации)</t>
  </si>
  <si>
    <t>923 11623000000000140</t>
  </si>
  <si>
    <t>Доходы от возмещения ущерба при возникновении страховых случаев</t>
  </si>
  <si>
    <t>923 11623040040000140</t>
  </si>
  <si>
    <t>Доходы от возмещения ущерба при возникновении страховых случаев, когда выгодоприобретателями выступают получатели средств бюджетов городских округов</t>
  </si>
  <si>
    <t>923 11623041040000140</t>
  </si>
  <si>
    <t>Доходы от возмещения ущерба при возникновении страховых случаев по обязательному страхованию гражданской ответственности, когда выгодоприобретателями выступают получатели средств бюджетов городских округов</t>
  </si>
  <si>
    <t>Суммы по искам о возмещении вреда, причиненного окружающей среде</t>
  </si>
  <si>
    <t>852 11635000000000140</t>
  </si>
  <si>
    <t>852 11635020040000140</t>
  </si>
  <si>
    <t>Суммы по искам о возмещении вреда, причиненного окружающей среде, подлежащие зачислению в бюджеты городских округов</t>
  </si>
  <si>
    <t>975 20230029000000150</t>
  </si>
  <si>
    <t>Субвенции бюджетам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</si>
  <si>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975 20230029040000150</t>
  </si>
  <si>
    <t>Субвенции бюджетам городских округов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</si>
  <si>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ДОХОДЫ БЮДЖЕТОВ БЮДЖЕТНОЙ СИСТЕМЫ РОССИЙСКОЙ ФЕДЕРАЦИИ ОТ ВОЗВРАТА ОСТАТКОВ СУБСИДИЙ, СУБВЕНЦИЙ И ИНЫХ МЕЖБЮДЖЕТНЫХ ТРАНСФЕРТОВ, ИМЕЮЩИХ ЦЕЛЕВОЕ НАЗНАЧЕНИЕ, ПРОШЛЫХ ЛЕТ</t>
  </si>
  <si>
    <t>000 21800000000000000</t>
  </si>
  <si>
    <t>Доходы бюджетов бюджетной системы Российской Федерации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</si>
  <si>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000 21800000000000150</t>
  </si>
  <si>
    <t>000 21804000040000150</t>
  </si>
  <si>
    <t xml:space="preserve">Доходы бюджетов городских округов от возврата организациями остатков субсидий прошлых лет 
</t>
  </si>
  <si>
    <t xml:space="preserve">000 0106 0000000000 853 </t>
  </si>
  <si>
    <t>С.К. Новинькова</t>
  </si>
  <si>
    <t xml:space="preserve"> </t>
  </si>
  <si>
    <t xml:space="preserve">000 1100 0000000000 300 </t>
  </si>
  <si>
    <t xml:space="preserve">000 1100 0000000000 350 </t>
  </si>
  <si>
    <t xml:space="preserve">000 1102 0000000000 300 </t>
  </si>
  <si>
    <t xml:space="preserve">000 1102 0000000000 350 </t>
  </si>
  <si>
    <t xml:space="preserve">000 1100 0000000000 110 </t>
  </si>
  <si>
    <t xml:space="preserve">000 1100 0000000000 113 </t>
  </si>
  <si>
    <t>Премии и гранты</t>
  </si>
  <si>
    <t xml:space="preserve">
Премии и гранты
</t>
  </si>
  <si>
    <t xml:space="preserve">182 10501011013000110 </t>
  </si>
  <si>
    <t>Земельный налог с физических лиц, обладающих земельным участком, расположенным в границах городских округов (суммы денежных взысканий (штрафов) по соответствующему платежу согласно законодательству Российской Федерации)</t>
  </si>
  <si>
    <t xml:space="preserve">182 10606042043000110
</t>
  </si>
  <si>
    <t>Денежные взыскания (штрафы) за административные правонарушения в области государственного регулирования производства и оборота табачной продукции (федеральные государственные органы, Банк России, органы управления государственными внебюджетными фондами Российской Федерации</t>
  </si>
  <si>
    <t>Денежные взыскания (штрафы) за административные правонарушения в области государственного регулирования производства и оборота табачной продукции</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</si>
  <si>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и табачной продукции</t>
  </si>
  <si>
    <t>Денежные взыскания (штрафы) за правонарушения в области дорожного движения</t>
  </si>
  <si>
    <t>Прочие денежные взыскания (штрафы) за правонарушения в области дорожного движения</t>
  </si>
  <si>
    <t xml:space="preserve">188 11630000010000140
</t>
  </si>
  <si>
    <t>188 11630030010000140</t>
  </si>
  <si>
    <t>Прочие денежные взыскания (штрафы) за правонарушения в области дорожного движения (федеральные государственные органы, Банк России, органы управления государственными внебюджетными фондами Российской Федерации)</t>
  </si>
  <si>
    <t>188 11630030016000140</t>
  </si>
  <si>
    <t>Субсидии бюджетам бюджетной системы Российской Федерации (межбюджетные субсидии)</t>
  </si>
  <si>
    <t xml:space="preserve">000 20220000000000150
</t>
  </si>
  <si>
    <t>Субсидии бюджетам на обеспечение развития и укрепления материально-технической базы домов культуры в населенных пунктах с числом жителей до 50 тысяч человек</t>
  </si>
  <si>
    <t xml:space="preserve">923 20225467000000150
</t>
  </si>
  <si>
    <t xml:space="preserve">923 20225467040000150
</t>
  </si>
  <si>
    <t>Субсидии бюджетам городских округов на обеспечение развития и укрепления материально-технической базы домов культуры в населенных пунктах с числом жителей до 50 тысяч человек</t>
  </si>
  <si>
    <t>Субсидия бюджетам на поддержку отрасли культуры</t>
  </si>
  <si>
    <t xml:space="preserve">923 20225519000000150
</t>
  </si>
  <si>
    <t xml:space="preserve">923 20225519040000150
</t>
  </si>
  <si>
    <t>Прочие субсидии</t>
  </si>
  <si>
    <t>000 20229999000000150</t>
  </si>
  <si>
    <t>000 20229999040000150</t>
  </si>
  <si>
    <t>Прочие субсидии бюджетам городских округов</t>
  </si>
  <si>
    <t>Субсидия бюджетам городских округов на поддержку отрасли культуры</t>
  </si>
  <si>
    <t>923 20229999040000150</t>
  </si>
  <si>
    <t>975 20229999040000150</t>
  </si>
  <si>
    <t xml:space="preserve">000 1102 0000000000 100 </t>
  </si>
  <si>
    <t xml:space="preserve">000 1102 0000000000 110 </t>
  </si>
  <si>
    <t xml:space="preserve">000 1102 0000000000 113 </t>
  </si>
  <si>
    <t xml:space="preserve">000 1105 0000000000 200 </t>
  </si>
  <si>
    <t xml:space="preserve">000 1105 0000000000 240 </t>
  </si>
  <si>
    <t xml:space="preserve">000 1105 0000000000 244 </t>
  </si>
  <si>
    <t>182 10501011010000110</t>
  </si>
  <si>
    <t>Налог, взимаемый с налогоплательщиков, выбравших в качестве объекта налогообложения доходы (за налоговые периоды, истекшие до 1 января 2011 года)</t>
  </si>
  <si>
    <t xml:space="preserve">182 10501012010000110  </t>
  </si>
  <si>
    <t>Налог, взимаемый с налогоплательщиков, выбравших в качестве объекта налогообложения доходы (суммы денежных взысканий (штрафов) по соответствующему платежу согласно законодательству Российской Федерации)</t>
  </si>
  <si>
    <t xml:space="preserve">Доходы бюджетов городских округов от возврата организациями остатков субсидий прошлых лет </t>
  </si>
  <si>
    <t>182 10502020020000110</t>
  </si>
  <si>
    <t>182 10502020022100110</t>
  </si>
  <si>
    <t>Единый налог на вмененный доход для отдельных видов деятельности (за налоговые периоды, истекшие до 1 января 2011 года)</t>
  </si>
  <si>
    <t>Единый налог на вмененный доход для отдельных видов деятельности (за налоговые периоды, истекшие до 1 января 2011 года) (пени по соответствующему платежу)</t>
  </si>
  <si>
    <t>Земельный налог с организаций, обладающих земельным участком, расположенным в границах городских округов (суммы денежных взысканий (штрафов) по соответствующему платежу согласно законодательству Российской Федерации)</t>
  </si>
  <si>
    <t xml:space="preserve">182 10606032043000110
</t>
  </si>
  <si>
    <t>923 11301000000000130</t>
  </si>
  <si>
    <t>Прочие доходы от оказания платных услуг (работ)</t>
  </si>
  <si>
    <t>923 11301990000000130</t>
  </si>
  <si>
    <t>Прочие доходы от оказания платных услуг (работ) получателями средств бюджетов городских округов</t>
  </si>
  <si>
    <t>923 11301994040000130</t>
  </si>
  <si>
    <t>Доходы от оказания платных услуг (работ)</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</si>
  <si>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продукции</t>
  </si>
  <si>
    <t xml:space="preserve">188 11608010010000140
</t>
  </si>
  <si>
    <t xml:space="preserve">188 11608010016000140
</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</si>
  <si>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продукции (федеральные государственные органы, Банк России, органы управления государственными внебюджетными фондами Российской Федерации)</t>
  </si>
  <si>
    <t xml:space="preserve">141 11608020010000140
</t>
  </si>
  <si>
    <t xml:space="preserve">141 11608020016000140
</t>
  </si>
  <si>
    <t>000 20700000000000000</t>
  </si>
  <si>
    <t>000 20704000040000150</t>
  </si>
  <si>
    <t>923 20704050040000150</t>
  </si>
  <si>
    <t>000 20704050040000150</t>
  </si>
  <si>
    <t>000 0100 0000000000 300</t>
  </si>
  <si>
    <t xml:space="preserve">000 0100 0000000000 320 </t>
  </si>
  <si>
    <t xml:space="preserve">000 0100 0000000000 321 </t>
  </si>
  <si>
    <t xml:space="preserve">000 0100 0000000000 360 </t>
  </si>
  <si>
    <t xml:space="preserve">000 0104 0000000000 300 </t>
  </si>
  <si>
    <t xml:space="preserve">000 0104 0000000000 320 </t>
  </si>
  <si>
    <t xml:space="preserve">000 0104 0000000000 321 </t>
  </si>
  <si>
    <t xml:space="preserve">000 1004 0000000000 300 </t>
  </si>
  <si>
    <t xml:space="preserve">000 1004 0000000000 320 </t>
  </si>
  <si>
    <t xml:space="preserve">000 1004 0000000000 322 </t>
  </si>
  <si>
    <t xml:space="preserve">000 11608000010000140
</t>
  </si>
  <si>
    <t>000 21804010040000150</t>
  </si>
  <si>
    <t>Доходы бюджетов городских округов от возврата организациями остатков субсидий прошлых лет</t>
  </si>
  <si>
    <t>Доходы бюджетов городских округов от возврата бюджетными учреждениями остатков субсидий прошлых лет</t>
  </si>
  <si>
    <t>923 10807173011000110</t>
  </si>
  <si>
    <t>923 21804010040000150</t>
  </si>
  <si>
    <t>975 21804010040000150</t>
  </si>
  <si>
    <t>182 10503010012100110</t>
  </si>
  <si>
    <t xml:space="preserve">923 20225555000000150
</t>
  </si>
  <si>
    <t xml:space="preserve">923 20225555040000150
</t>
  </si>
  <si>
    <t xml:space="preserve">000 0113 0000000000 300 </t>
  </si>
  <si>
    <t xml:space="preserve">000 0113 0000000000 360 </t>
  </si>
  <si>
    <t>Единый сельскохозяйственный налог (пени по соответствующему платежу)</t>
  </si>
  <si>
    <t>Субсидии бюджетам на реализацию программ формирования современной городской среды</t>
  </si>
  <si>
    <t>Субсидии бюджетам городских округов на реализацию программ формирования современной городской среды</t>
  </si>
  <si>
    <t xml:space="preserve">Заместитель руководителя администрации 
городского округа «Вуктыл» - начальник 
Финансового управления администрации
городского округа «Вуктыл»
</t>
  </si>
  <si>
    <t>В.А. Бабина</t>
  </si>
  <si>
    <t>Главный бухгалтер</t>
  </si>
  <si>
    <t>Субсидии бюджетам на реализацию мероприятий по обеспечению жильем молодых семей</t>
  </si>
  <si>
    <t xml:space="preserve">923 20225497000000150
</t>
  </si>
  <si>
    <t xml:space="preserve">923 20225497040000150
</t>
  </si>
  <si>
    <t>Субсидии бюджетам городских округов на реализацию мероприятий по обеспечению жильем молодых семей</t>
  </si>
  <si>
    <t>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</si>
  <si>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 xml:space="preserve">923 20235120000000150
</t>
  </si>
  <si>
    <t xml:space="preserve">923 20235120040000150
</t>
  </si>
  <si>
    <t>Субвенции бюджетам городских округов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</si>
  <si>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Периодичность: квартальная</t>
  </si>
  <si>
    <t>на 01.10.2019 г.</t>
  </si>
  <si>
    <t>УТВЕРЖДЕН</t>
  </si>
  <si>
    <t xml:space="preserve">      распоряжением администрации</t>
  </si>
  <si>
    <t xml:space="preserve">      городского округа "Вуктыл"  </t>
  </si>
  <si>
    <t>(приложение №1)</t>
  </si>
  <si>
    <t>Руководитель финансово-экономической</t>
  </si>
  <si>
    <t>Н.Г. Бобрецова</t>
  </si>
  <si>
    <r>
      <t xml:space="preserve">" 25  </t>
    </r>
    <r>
      <rPr>
        <u/>
        <sz val="11"/>
        <rFont val="Arial Cyr"/>
        <charset val="204"/>
      </rPr>
      <t>"</t>
    </r>
    <r>
      <rPr>
        <u/>
        <sz val="11"/>
        <rFont val="Arial"/>
        <family val="2"/>
        <charset val="204"/>
      </rPr>
      <t xml:space="preserve"> октября  20</t>
    </r>
    <r>
      <rPr>
        <u/>
        <sz val="11"/>
        <rFont val="Arial Cyr"/>
        <charset val="204"/>
      </rPr>
      <t>19</t>
    </r>
    <r>
      <rPr>
        <u/>
        <sz val="11"/>
        <rFont val="Arial"/>
        <family val="2"/>
        <charset val="204"/>
      </rPr>
      <t>г.</t>
    </r>
  </si>
  <si>
    <r>
      <t>от «</t>
    </r>
    <r>
      <rPr>
        <u/>
        <sz val="12"/>
        <rFont val="Times New Roman"/>
        <family val="1"/>
        <charset val="204"/>
      </rPr>
      <t xml:space="preserve"> 25</t>
    </r>
    <r>
      <rPr>
        <sz val="12"/>
        <rFont val="Times New Roman"/>
        <family val="1"/>
        <charset val="204"/>
      </rPr>
      <t xml:space="preserve"> » </t>
    </r>
    <r>
      <rPr>
        <u/>
        <sz val="12"/>
        <rFont val="Times New Roman"/>
        <family val="1"/>
        <charset val="204"/>
      </rPr>
      <t>октября</t>
    </r>
    <r>
      <rPr>
        <sz val="12"/>
        <rFont val="Times New Roman"/>
        <family val="1"/>
        <charset val="204"/>
      </rPr>
      <t xml:space="preserve"> 2019 г. №</t>
    </r>
    <r>
      <rPr>
        <u/>
        <sz val="12"/>
        <rFont val="Times New Roman"/>
        <family val="1"/>
        <charset val="204"/>
      </rPr>
      <t xml:space="preserve"> 10/866</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</si>
</sst>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dd/mm/yyyy\ &quot;г.&quot;"/>
    <numFmt numFmtId="165" formatCode="?"/>
  </numFmts>
  <fonts count="22" x14ac:knownFonts="1">
    <font>
      <sz val="10"/>
      <name val="Arial"/>
    </font>
    <font>
      <b/>
      <sz val="11"/>
      <name val="Arial Cyr"/>
    </font>
    <font>
      <sz val="8"/>
      <name val="Arial Cyr"/>
    </font>
    <font>
      <sz val="10"/>
      <name val="Arial Cyr"/>
    </font>
    <font>
      <sz val="8"/>
      <color rgb="FF000000"/>
      <name val="Arial"/>
      <family val="2"/>
      <charset val="204"/>
    </font>
    <font>
      <sz val="10"/>
      <color rgb="FF000000"/>
      <name val="Arial"/>
      <family val="2"/>
      <charset val="204"/>
    </font>
    <font>
      <b/>
      <sz val="10"/>
      <color rgb="FF000000"/>
      <name val="Arial"/>
      <family val="2"/>
      <charset val="204"/>
    </font>
    <font>
      <sz val="8"/>
      <name val="Arial Cyr"/>
      <charset val="204"/>
    </font>
    <font>
      <sz val="10"/>
      <name val="Arial"/>
      <family val="2"/>
      <charset val="204"/>
    </font>
    <font>
      <b/>
      <sz val="10"/>
      <name val="Arial Cyr"/>
    </font>
    <font>
      <sz val="10"/>
      <name val="Arial Cyr"/>
      <family val="2"/>
      <charset val="204"/>
    </font>
    <font>
      <sz val="10"/>
      <name val="Arial Cyr"/>
      <charset val="204"/>
    </font>
    <font>
      <sz val="11"/>
      <name val="Arial Cyr"/>
    </font>
    <font>
      <sz val="10"/>
      <name val="Times New Roman"/>
      <family val="1"/>
      <charset val="204"/>
    </font>
    <font>
      <sz val="12"/>
      <name val="Times New Roman"/>
      <family val="1"/>
      <charset val="204"/>
    </font>
    <font>
      <b/>
      <sz val="12"/>
      <name val="Times New Roman"/>
      <family val="1"/>
      <charset val="204"/>
    </font>
    <font>
      <b/>
      <sz val="12"/>
      <color rgb="FF000000"/>
      <name val="Times New Roman"/>
      <family val="1"/>
      <charset val="204"/>
    </font>
    <font>
      <sz val="12"/>
      <color rgb="FF000000"/>
      <name val="Times New Roman"/>
      <family val="1"/>
      <charset val="204"/>
    </font>
    <font>
      <sz val="12"/>
      <name val="Arial"/>
      <family val="2"/>
      <charset val="204"/>
    </font>
    <font>
      <u/>
      <sz val="11"/>
      <name val="Arial"/>
      <family val="2"/>
      <charset val="204"/>
    </font>
    <font>
      <u/>
      <sz val="11"/>
      <name val="Arial Cyr"/>
      <charset val="204"/>
    </font>
    <font>
      <u/>
      <sz val="12"/>
      <name val="Times New Roman"/>
      <family val="1"/>
      <charset val="204"/>
    </font>
  </fonts>
  <fills count="3">
    <fill>
      <patternFill patternType="none"/>
    </fill>
    <fill>
      <patternFill patternType="gray125"/>
    </fill>
    <fill>
      <patternFill patternType="solid">
        <fgColor theme="0"/>
        <bgColor indexed="64"/>
      </patternFill>
    </fill>
  </fills>
  <borders count="72">
    <border>
      <left/>
      <right/>
      <top/>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hair">
        <color indexed="64"/>
      </top>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hair">
        <color indexed="64"/>
      </bottom>
      <diagonal/>
    </border>
    <border>
      <left style="thin">
        <color indexed="64"/>
      </left>
      <right/>
      <top/>
      <bottom style="thin">
        <color indexed="64"/>
      </bottom>
      <diagonal/>
    </border>
    <border>
      <left/>
      <right/>
      <top style="thin">
        <color indexed="64"/>
      </top>
      <bottom/>
      <diagonal/>
    </border>
    <border>
      <left/>
      <right/>
      <top style="medium">
        <color indexed="64"/>
      </top>
      <bottom/>
      <diagonal/>
    </border>
    <border>
      <left style="thin">
        <color indexed="64"/>
      </left>
      <right/>
      <top style="medium">
        <color indexed="64"/>
      </top>
      <bottom/>
      <diagonal/>
    </border>
    <border>
      <left style="thin">
        <color indexed="64"/>
      </left>
      <right/>
      <top/>
      <bottom/>
      <diagonal/>
    </border>
    <border>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rgb="FF000000"/>
      </right>
      <top/>
      <bottom style="hair">
        <color rgb="FF000000"/>
      </bottom>
      <diagonal/>
    </border>
    <border>
      <left style="thin">
        <color indexed="64"/>
      </left>
      <right/>
      <top style="thin">
        <color indexed="64"/>
      </top>
      <bottom style="hair">
        <color rgb="FF000000"/>
      </bottom>
      <diagonal/>
    </border>
    <border>
      <left style="medium">
        <color rgb="FF000000"/>
      </left>
      <right style="thin">
        <color rgb="FF000000"/>
      </right>
      <top style="medium">
        <color rgb="FF000000"/>
      </top>
      <bottom style="thin">
        <color rgb="FF000000"/>
      </bottom>
      <diagonal/>
    </border>
    <border>
      <left style="medium">
        <color indexed="64"/>
      </left>
      <right style="thin">
        <color rgb="FF000000"/>
      </right>
      <top style="medium">
        <color indexed="64"/>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thin">
        <color rgb="FF000000"/>
      </right>
      <top style="medium">
        <color indexed="64"/>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medium">
        <color indexed="64"/>
      </right>
      <top style="medium">
        <color indexed="64"/>
      </top>
      <bottom style="thin">
        <color indexed="64"/>
      </bottom>
      <diagonal/>
    </border>
    <border>
      <left/>
      <right style="medium">
        <color rgb="FF000000"/>
      </right>
      <top style="hair">
        <color rgb="FF000000"/>
      </top>
      <bottom/>
      <diagonal/>
    </border>
    <border>
      <left style="thin">
        <color indexed="64"/>
      </left>
      <right/>
      <top style="hair">
        <color rgb="FF000000"/>
      </top>
      <bottom/>
      <diagonal/>
    </border>
    <border>
      <left style="medium">
        <color rgb="FF000000"/>
      </left>
      <right style="thin">
        <color rgb="FF000000"/>
      </right>
      <top style="thin">
        <color rgb="FF000000"/>
      </top>
      <bottom/>
      <diagonal/>
    </border>
    <border>
      <left style="medium">
        <color indexed="64"/>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indexed="64"/>
      </left>
      <right/>
      <top/>
      <bottom style="hair">
        <color rgb="FF000000"/>
      </bottom>
      <diagonal/>
    </border>
    <border>
      <left style="medium">
        <color rgb="FF000000"/>
      </left>
      <right style="thin">
        <color rgb="FF000000"/>
      </right>
      <top/>
      <bottom style="thin">
        <color rgb="FF000000"/>
      </bottom>
      <diagonal/>
    </border>
    <border>
      <left style="medium">
        <color indexed="64"/>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medium">
        <color rgb="FF000000"/>
      </right>
      <top/>
      <bottom style="hair">
        <color rgb="FF000000"/>
      </bottom>
      <diagonal/>
    </border>
    <border>
      <left style="thin">
        <color rgb="FF000000"/>
      </left>
      <right/>
      <top/>
      <bottom style="thin">
        <color rgb="FF000000"/>
      </bottom>
      <diagonal/>
    </border>
    <border>
      <left style="medium">
        <color indexed="64"/>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medium">
        <color indexed="64"/>
      </left>
      <right style="thin">
        <color rgb="FF000000"/>
      </right>
      <top/>
      <bottom style="medium">
        <color indexed="64"/>
      </bottom>
      <diagonal/>
    </border>
    <border>
      <left style="thin">
        <color rgb="FF000000"/>
      </left>
      <right style="thin">
        <color rgb="FF000000"/>
      </right>
      <top/>
      <bottom style="medium">
        <color indexed="64"/>
      </bottom>
      <diagonal/>
    </border>
    <border>
      <left style="thin">
        <color rgb="FF000000"/>
      </left>
      <right/>
      <top/>
      <bottom style="medium">
        <color indexed="64"/>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s>
  <cellStyleXfs count="17">
    <xf numFmtId="0" fontId="0" fillId="0" borderId="0"/>
    <xf numFmtId="0" fontId="4" fillId="0" borderId="44">
      <alignment horizontal="left" wrapText="1"/>
    </xf>
    <xf numFmtId="49" fontId="4" fillId="0" borderId="46">
      <alignment horizontal="center" wrapText="1"/>
    </xf>
    <xf numFmtId="49" fontId="4" fillId="0" borderId="48">
      <alignment horizontal="center"/>
    </xf>
    <xf numFmtId="4" fontId="4" fillId="0" borderId="50">
      <alignment horizontal="right"/>
    </xf>
    <xf numFmtId="0" fontId="4" fillId="0" borderId="52">
      <alignment horizontal="left" wrapText="1"/>
    </xf>
    <xf numFmtId="49" fontId="4" fillId="0" borderId="54">
      <alignment horizontal="center" wrapText="1"/>
    </xf>
    <xf numFmtId="49" fontId="4" fillId="0" borderId="56">
      <alignment horizontal="center"/>
    </xf>
    <xf numFmtId="0" fontId="5" fillId="0" borderId="56"/>
    <xf numFmtId="0" fontId="4" fillId="0" borderId="44">
      <alignment horizontal="left" wrapText="1" indent="1"/>
    </xf>
    <xf numFmtId="49" fontId="4" fillId="0" borderId="59">
      <alignment horizontal="center" wrapText="1"/>
    </xf>
    <xf numFmtId="49" fontId="4" fillId="0" borderId="61">
      <alignment horizontal="center"/>
    </xf>
    <xf numFmtId="4" fontId="4" fillId="0" borderId="61">
      <alignment horizontal="right"/>
    </xf>
    <xf numFmtId="0" fontId="4" fillId="0" borderId="52">
      <alignment horizontal="left" wrapText="1" indent="2"/>
    </xf>
    <xf numFmtId="0" fontId="4" fillId="0" borderId="62">
      <alignment horizontal="left" wrapText="1" indent="2"/>
    </xf>
    <xf numFmtId="49" fontId="4" fillId="0" borderId="59">
      <alignment horizontal="center" shrinkToFit="1"/>
    </xf>
    <xf numFmtId="49" fontId="4" fillId="0" borderId="61">
      <alignment horizontal="center" shrinkToFit="1"/>
    </xf>
  </cellStyleXfs>
  <cellXfs count="199">
    <xf numFmtId="0" fontId="0" fillId="0" borderId="0" xfId="0"/>
    <xf numFmtId="0" fontId="0" fillId="2" borderId="0" xfId="0" applyFill="1"/>
    <xf numFmtId="0" fontId="3" fillId="2" borderId="0" xfId="0" applyFont="1" applyFill="1" applyBorder="1" applyAlignment="1" applyProtection="1">
      <alignment horizontal="left"/>
    </xf>
    <xf numFmtId="49" fontId="3" fillId="2" borderId="0" xfId="0" applyNumberFormat="1" applyFont="1" applyFill="1" applyBorder="1" applyAlignment="1" applyProtection="1">
      <alignment horizontal="center"/>
    </xf>
    <xf numFmtId="0" fontId="3" fillId="2" borderId="0" xfId="0" applyFont="1" applyFill="1" applyBorder="1" applyAlignment="1" applyProtection="1"/>
    <xf numFmtId="49" fontId="3" fillId="2" borderId="0" xfId="0" applyNumberFormat="1" applyFont="1" applyFill="1" applyBorder="1" applyAlignment="1" applyProtection="1"/>
    <xf numFmtId="4" fontId="7" fillId="2" borderId="0" xfId="0" applyNumberFormat="1" applyFont="1" applyFill="1" applyBorder="1" applyAlignment="1">
      <alignment horizontal="right"/>
    </xf>
    <xf numFmtId="0" fontId="8" fillId="2" borderId="0" xfId="0" applyFont="1" applyFill="1"/>
    <xf numFmtId="0" fontId="2" fillId="2" borderId="0" xfId="0" applyFont="1" applyFill="1" applyBorder="1" applyAlignment="1" applyProtection="1"/>
    <xf numFmtId="0" fontId="2" fillId="2" borderId="0" xfId="0" applyFont="1" applyFill="1" applyBorder="1" applyAlignment="1" applyProtection="1">
      <alignment horizontal="right"/>
    </xf>
    <xf numFmtId="0" fontId="1" fillId="2" borderId="0" xfId="0" applyFont="1" applyFill="1" applyBorder="1" applyAlignment="1" applyProtection="1"/>
    <xf numFmtId="4" fontId="0" fillId="2" borderId="0" xfId="0" applyNumberFormat="1" applyFill="1"/>
    <xf numFmtId="0" fontId="2" fillId="2" borderId="33" xfId="0" applyFont="1" applyFill="1" applyBorder="1" applyAlignment="1" applyProtection="1">
      <alignment horizontal="left"/>
    </xf>
    <xf numFmtId="0" fontId="2" fillId="2" borderId="34" xfId="0" applyFont="1" applyFill="1" applyBorder="1" applyAlignment="1" applyProtection="1">
      <alignment horizontal="center"/>
    </xf>
    <xf numFmtId="49" fontId="2" fillId="2" borderId="34" xfId="0" applyNumberFormat="1" applyFont="1" applyFill="1" applyBorder="1" applyAlignment="1" applyProtection="1">
      <alignment horizontal="center" vertical="center"/>
    </xf>
    <xf numFmtId="49" fontId="3" fillId="2" borderId="21" xfId="0" applyNumberFormat="1" applyFont="1" applyFill="1" applyBorder="1" applyAlignment="1" applyProtection="1">
      <alignment horizontal="left" wrapText="1"/>
    </xf>
    <xf numFmtId="49" fontId="3" fillId="2" borderId="22" xfId="0" applyNumberFormat="1" applyFont="1" applyFill="1" applyBorder="1" applyAlignment="1" applyProtection="1">
      <alignment horizontal="center" wrapText="1"/>
    </xf>
    <xf numFmtId="49" fontId="3" fillId="2" borderId="26" xfId="0" applyNumberFormat="1" applyFont="1" applyFill="1" applyBorder="1" applyAlignment="1" applyProtection="1">
      <alignment horizontal="left" wrapText="1"/>
    </xf>
    <xf numFmtId="49" fontId="3" fillId="2" borderId="27" xfId="0" applyNumberFormat="1" applyFont="1" applyFill="1" applyBorder="1" applyAlignment="1" applyProtection="1">
      <alignment horizontal="center" wrapText="1"/>
    </xf>
    <xf numFmtId="49" fontId="3" fillId="2" borderId="31" xfId="0" applyNumberFormat="1" applyFont="1" applyFill="1" applyBorder="1" applyAlignment="1" applyProtection="1">
      <alignment horizontal="left" wrapText="1"/>
    </xf>
    <xf numFmtId="49" fontId="3" fillId="2" borderId="14" xfId="0" applyNumberFormat="1" applyFont="1" applyFill="1" applyBorder="1" applyAlignment="1" applyProtection="1">
      <alignment horizontal="center" wrapText="1"/>
    </xf>
    <xf numFmtId="165" fontId="3" fillId="2" borderId="31" xfId="0" applyNumberFormat="1" applyFont="1" applyFill="1" applyBorder="1" applyAlignment="1" applyProtection="1">
      <alignment horizontal="left" wrapText="1"/>
    </xf>
    <xf numFmtId="0" fontId="3" fillId="2" borderId="17" xfId="0" applyFont="1" applyFill="1" applyBorder="1" applyAlignment="1" applyProtection="1">
      <alignment horizontal="center" vertical="center"/>
    </xf>
    <xf numFmtId="0" fontId="3" fillId="2" borderId="1" xfId="0" applyFont="1" applyFill="1" applyBorder="1" applyAlignment="1" applyProtection="1">
      <alignment horizontal="center" vertical="center"/>
    </xf>
    <xf numFmtId="0" fontId="3" fillId="2" borderId="18" xfId="0" applyFont="1" applyFill="1" applyBorder="1" applyAlignment="1" applyProtection="1">
      <alignment horizontal="center" vertical="center"/>
    </xf>
    <xf numFmtId="49" fontId="3" fillId="2" borderId="1" xfId="0" applyNumberFormat="1" applyFont="1" applyFill="1" applyBorder="1" applyAlignment="1" applyProtection="1">
      <alignment horizontal="center" vertical="center"/>
    </xf>
    <xf numFmtId="49" fontId="3" fillId="2" borderId="19" xfId="0" applyNumberFormat="1" applyFont="1" applyFill="1" applyBorder="1" applyAlignment="1" applyProtection="1">
      <alignment horizontal="center" vertical="center"/>
    </xf>
    <xf numFmtId="49" fontId="3" fillId="2" borderId="20" xfId="0" applyNumberFormat="1" applyFont="1" applyFill="1" applyBorder="1" applyAlignment="1" applyProtection="1">
      <alignment horizontal="center" vertical="center"/>
    </xf>
    <xf numFmtId="0" fontId="10" fillId="2" borderId="17" xfId="0" applyFont="1" applyFill="1" applyBorder="1" applyAlignment="1">
      <alignment horizontal="center" vertical="center"/>
    </xf>
    <xf numFmtId="0" fontId="10" fillId="2" borderId="1" xfId="0" applyFont="1" applyFill="1" applyBorder="1" applyAlignment="1">
      <alignment horizontal="center" vertical="center"/>
    </xf>
    <xf numFmtId="0" fontId="10" fillId="2" borderId="18" xfId="0" applyFont="1" applyFill="1" applyBorder="1" applyAlignment="1">
      <alignment horizontal="center" vertical="center"/>
    </xf>
    <xf numFmtId="49" fontId="10" fillId="2" borderId="1" xfId="0" applyNumberFormat="1" applyFont="1" applyFill="1" applyBorder="1" applyAlignment="1">
      <alignment horizontal="center" vertical="center"/>
    </xf>
    <xf numFmtId="49" fontId="10" fillId="2" borderId="18" xfId="0" applyNumberFormat="1" applyFont="1" applyFill="1" applyBorder="1" applyAlignment="1">
      <alignment horizontal="center" vertical="center"/>
    </xf>
    <xf numFmtId="49" fontId="10" fillId="2" borderId="20" xfId="0" applyNumberFormat="1" applyFont="1" applyFill="1" applyBorder="1" applyAlignment="1">
      <alignment horizontal="center" vertical="center"/>
    </xf>
    <xf numFmtId="0" fontId="10" fillId="2" borderId="27" xfId="0" applyFont="1" applyFill="1" applyBorder="1" applyAlignment="1">
      <alignment horizontal="center" vertical="center"/>
    </xf>
    <xf numFmtId="0" fontId="10" fillId="2" borderId="29" xfId="0" applyFont="1" applyFill="1" applyBorder="1" applyAlignment="1">
      <alignment horizontal="center" vertical="center"/>
    </xf>
    <xf numFmtId="0" fontId="10" fillId="2" borderId="28" xfId="0" applyFont="1" applyFill="1" applyBorder="1" applyAlignment="1">
      <alignment horizontal="center" vertical="center"/>
    </xf>
    <xf numFmtId="49" fontId="10" fillId="2" borderId="29" xfId="0" applyNumberFormat="1" applyFont="1" applyFill="1" applyBorder="1" applyAlignment="1">
      <alignment horizontal="center" vertical="center"/>
    </xf>
    <xf numFmtId="49" fontId="10" fillId="2" borderId="28" xfId="0" applyNumberFormat="1" applyFont="1" applyFill="1" applyBorder="1" applyAlignment="1">
      <alignment horizontal="center" vertical="center"/>
    </xf>
    <xf numFmtId="49" fontId="10" fillId="2" borderId="30" xfId="0" applyNumberFormat="1" applyFont="1" applyFill="1" applyBorder="1" applyAlignment="1">
      <alignment horizontal="center" vertical="center"/>
    </xf>
    <xf numFmtId="0" fontId="6" fillId="2" borderId="45" xfId="1" applyNumberFormat="1" applyFont="1" applyFill="1" applyBorder="1" applyProtection="1">
      <alignment horizontal="left" wrapText="1"/>
    </xf>
    <xf numFmtId="49" fontId="6" fillId="2" borderId="47" xfId="2" applyNumberFormat="1" applyFont="1" applyFill="1" applyBorder="1" applyAlignment="1" applyProtection="1">
      <alignment horizontal="center" wrapText="1"/>
    </xf>
    <xf numFmtId="0" fontId="6" fillId="2" borderId="53" xfId="5" applyNumberFormat="1" applyFont="1" applyFill="1" applyBorder="1" applyProtection="1">
      <alignment horizontal="left" wrapText="1"/>
    </xf>
    <xf numFmtId="49" fontId="6" fillId="2" borderId="55" xfId="6" applyNumberFormat="1" applyFont="1" applyFill="1" applyBorder="1" applyAlignment="1" applyProtection="1">
      <alignment horizontal="center" wrapText="1"/>
    </xf>
    <xf numFmtId="0" fontId="6" fillId="2" borderId="58" xfId="9" applyNumberFormat="1" applyFont="1" applyFill="1" applyBorder="1" applyProtection="1">
      <alignment horizontal="left" wrapText="1" indent="1"/>
    </xf>
    <xf numFmtId="49" fontId="6" fillId="2" borderId="60" xfId="10" applyNumberFormat="1" applyFont="1" applyFill="1" applyBorder="1" applyAlignment="1" applyProtection="1">
      <alignment horizontal="center" wrapText="1"/>
    </xf>
    <xf numFmtId="0" fontId="5" fillId="2" borderId="53" xfId="13" applyNumberFormat="1" applyFont="1" applyFill="1" applyBorder="1" applyProtection="1">
      <alignment horizontal="left" wrapText="1" indent="2"/>
    </xf>
    <xf numFmtId="49" fontId="5" fillId="2" borderId="55" xfId="6" applyNumberFormat="1" applyFont="1" applyFill="1" applyBorder="1" applyAlignment="1" applyProtection="1">
      <alignment horizontal="center" wrapText="1"/>
    </xf>
    <xf numFmtId="0" fontId="5" fillId="2" borderId="58" xfId="14" applyNumberFormat="1" applyFont="1" applyFill="1" applyBorder="1" applyProtection="1">
      <alignment horizontal="left" wrapText="1" indent="2"/>
    </xf>
    <xf numFmtId="49" fontId="5" fillId="2" borderId="60" xfId="15" applyNumberFormat="1" applyFont="1" applyFill="1" applyBorder="1" applyAlignment="1" applyProtection="1">
      <alignment horizontal="center" shrinkToFit="1"/>
    </xf>
    <xf numFmtId="0" fontId="6" fillId="2" borderId="58" xfId="14" applyNumberFormat="1" applyFont="1" applyFill="1" applyBorder="1" applyProtection="1">
      <alignment horizontal="left" wrapText="1" indent="2"/>
    </xf>
    <xf numFmtId="49" fontId="6" fillId="2" borderId="64" xfId="10" applyNumberFormat="1" applyFont="1" applyFill="1" applyBorder="1" applyAlignment="1" applyProtection="1">
      <alignment horizontal="center" wrapText="1"/>
    </xf>
    <xf numFmtId="49" fontId="5" fillId="2" borderId="22" xfId="6" applyNumberFormat="1" applyFont="1" applyFill="1" applyBorder="1" applyAlignment="1" applyProtection="1">
      <alignment horizontal="center" wrapText="1"/>
    </xf>
    <xf numFmtId="0" fontId="5" fillId="2" borderId="32" xfId="14" applyNumberFormat="1" applyFont="1" applyFill="1" applyBorder="1" applyProtection="1">
      <alignment horizontal="left" wrapText="1" indent="2"/>
    </xf>
    <xf numFmtId="49" fontId="5" fillId="2" borderId="67" xfId="15" applyNumberFormat="1" applyFont="1" applyFill="1" applyBorder="1" applyAlignment="1" applyProtection="1">
      <alignment horizontal="center" shrinkToFit="1"/>
    </xf>
    <xf numFmtId="49" fontId="3" fillId="2" borderId="0" xfId="0" applyNumberFormat="1" applyFont="1" applyFill="1" applyBorder="1" applyAlignment="1" applyProtection="1">
      <alignment horizontal="left"/>
    </xf>
    <xf numFmtId="0" fontId="3" fillId="2" borderId="1" xfId="0" applyFont="1" applyFill="1" applyBorder="1" applyAlignment="1" applyProtection="1">
      <alignment horizontal="center"/>
    </xf>
    <xf numFmtId="49" fontId="3" fillId="2" borderId="2" xfId="0" applyNumberFormat="1" applyFont="1" applyFill="1" applyBorder="1" applyAlignment="1" applyProtection="1">
      <alignment horizontal="centerContinuous"/>
    </xf>
    <xf numFmtId="164" fontId="3" fillId="2" borderId="3" xfId="0" applyNumberFormat="1" applyFont="1" applyFill="1" applyBorder="1" applyAlignment="1" applyProtection="1">
      <alignment horizontal="center"/>
    </xf>
    <xf numFmtId="49" fontId="3" fillId="2" borderId="4" xfId="0" applyNumberFormat="1" applyFont="1" applyFill="1" applyBorder="1" applyAlignment="1" applyProtection="1">
      <alignment horizontal="center"/>
    </xf>
    <xf numFmtId="49" fontId="3" fillId="2" borderId="3" xfId="0" applyNumberFormat="1" applyFont="1" applyFill="1" applyBorder="1" applyAlignment="1" applyProtection="1">
      <alignment horizontal="center"/>
    </xf>
    <xf numFmtId="49" fontId="3" fillId="2" borderId="4" xfId="0" applyNumberFormat="1" applyFont="1" applyFill="1" applyBorder="1" applyAlignment="1" applyProtection="1">
      <alignment horizontal="centerContinuous"/>
    </xf>
    <xf numFmtId="49" fontId="3" fillId="2" borderId="7" xfId="0" applyNumberFormat="1" applyFont="1" applyFill="1" applyBorder="1" applyAlignment="1" applyProtection="1">
      <alignment horizontal="centerContinuous"/>
    </xf>
    <xf numFmtId="49" fontId="3" fillId="2" borderId="0" xfId="0" applyNumberFormat="1" applyFont="1" applyFill="1" applyBorder="1" applyAlignment="1" applyProtection="1">
      <alignment horizontal="right"/>
    </xf>
    <xf numFmtId="0" fontId="3" fillId="2" borderId="0" xfId="0" applyFont="1" applyFill="1" applyBorder="1" applyAlignment="1" applyProtection="1">
      <alignment horizontal="right"/>
    </xf>
    <xf numFmtId="49" fontId="2" fillId="2" borderId="0" xfId="0" applyNumberFormat="1" applyFont="1" applyFill="1" applyBorder="1" applyAlignment="1" applyProtection="1"/>
    <xf numFmtId="0" fontId="3" fillId="2" borderId="36" xfId="0" applyFont="1" applyFill="1" applyBorder="1" applyAlignment="1" applyProtection="1">
      <alignment vertical="center" wrapText="1"/>
    </xf>
    <xf numFmtId="49" fontId="3" fillId="2" borderId="36" xfId="0" applyNumberFormat="1" applyFont="1" applyFill="1" applyBorder="1" applyAlignment="1" applyProtection="1">
      <alignment horizontal="center" vertical="center" wrapText="1"/>
    </xf>
    <xf numFmtId="49" fontId="3" fillId="2" borderId="13" xfId="0" applyNumberFormat="1" applyFont="1" applyFill="1" applyBorder="1" applyAlignment="1" applyProtection="1">
      <alignment vertical="center"/>
    </xf>
    <xf numFmtId="0" fontId="3" fillId="2" borderId="32" xfId="0" applyFont="1" applyFill="1" applyBorder="1" applyAlignment="1" applyProtection="1">
      <alignment vertical="center" wrapText="1"/>
    </xf>
    <xf numFmtId="49" fontId="3" fillId="2" borderId="32" xfId="0" applyNumberFormat="1" applyFont="1" applyFill="1" applyBorder="1" applyAlignment="1" applyProtection="1">
      <alignment horizontal="center" vertical="center" wrapText="1"/>
    </xf>
    <xf numFmtId="49" fontId="3" fillId="2" borderId="16" xfId="0" applyNumberFormat="1" applyFont="1" applyFill="1" applyBorder="1" applyAlignment="1" applyProtection="1">
      <alignment vertical="center"/>
    </xf>
    <xf numFmtId="49" fontId="3" fillId="2" borderId="18" xfId="0" applyNumberFormat="1" applyFont="1" applyFill="1" applyBorder="1" applyAlignment="1" applyProtection="1">
      <alignment horizontal="center" vertical="center"/>
    </xf>
    <xf numFmtId="49" fontId="9" fillId="2" borderId="31" xfId="0" applyNumberFormat="1" applyFont="1" applyFill="1" applyBorder="1" applyAlignment="1" applyProtection="1">
      <alignment horizontal="left" wrapText="1"/>
    </xf>
    <xf numFmtId="49" fontId="9" fillId="2" borderId="37" xfId="0" applyNumberFormat="1" applyFont="1" applyFill="1" applyBorder="1" applyAlignment="1" applyProtection="1">
      <alignment horizontal="center" wrapText="1"/>
    </xf>
    <xf numFmtId="0" fontId="3" fillId="2" borderId="26" xfId="0" applyFont="1" applyFill="1" applyBorder="1" applyAlignment="1" applyProtection="1"/>
    <xf numFmtId="0" fontId="3" fillId="2" borderId="27" xfId="0" applyFont="1" applyFill="1" applyBorder="1" applyAlignment="1" applyProtection="1"/>
    <xf numFmtId="49" fontId="3" fillId="2" borderId="25" xfId="0" applyNumberFormat="1" applyFont="1" applyFill="1" applyBorder="1" applyAlignment="1" applyProtection="1">
      <alignment horizontal="center" wrapText="1"/>
    </xf>
    <xf numFmtId="49" fontId="3" fillId="2" borderId="37" xfId="0" applyNumberFormat="1" applyFont="1" applyFill="1" applyBorder="1" applyAlignment="1" applyProtection="1">
      <alignment horizontal="center" wrapText="1"/>
    </xf>
    <xf numFmtId="0" fontId="3" fillId="2" borderId="6" xfId="0" applyFont="1" applyFill="1" applyBorder="1" applyAlignment="1" applyProtection="1"/>
    <xf numFmtId="0" fontId="3" fillId="2" borderId="39" xfId="0" applyFont="1" applyFill="1" applyBorder="1" applyAlignment="1" applyProtection="1"/>
    <xf numFmtId="49" fontId="3" fillId="2" borderId="38" xfId="0" applyNumberFormat="1" applyFont="1" applyFill="1" applyBorder="1" applyAlignment="1" applyProtection="1">
      <alignment horizontal="left" wrapText="1"/>
    </xf>
    <xf numFmtId="49" fontId="3" fillId="2" borderId="40" xfId="0" applyNumberFormat="1" applyFont="1" applyFill="1" applyBorder="1" applyAlignment="1" applyProtection="1">
      <alignment horizontal="center" wrapText="1"/>
    </xf>
    <xf numFmtId="0" fontId="9" fillId="2" borderId="0" xfId="0" applyFont="1" applyFill="1" applyBorder="1" applyAlignment="1" applyProtection="1">
      <alignment horizontal="center"/>
    </xf>
    <xf numFmtId="49" fontId="13" fillId="2" borderId="34" xfId="0" applyNumberFormat="1" applyFont="1" applyFill="1" applyBorder="1" applyAlignment="1" applyProtection="1">
      <alignment horizontal="center" vertical="center"/>
    </xf>
    <xf numFmtId="49" fontId="14" fillId="2" borderId="23" xfId="0" applyNumberFormat="1" applyFont="1" applyFill="1" applyBorder="1" applyAlignment="1" applyProtection="1">
      <alignment horizontal="center"/>
    </xf>
    <xf numFmtId="4" fontId="14" fillId="2" borderId="24" xfId="0" applyNumberFormat="1" applyFont="1" applyFill="1" applyBorder="1" applyAlignment="1" applyProtection="1">
      <alignment horizontal="right"/>
    </xf>
    <xf numFmtId="49" fontId="14" fillId="2" borderId="28" xfId="0" applyNumberFormat="1" applyFont="1" applyFill="1" applyBorder="1" applyAlignment="1" applyProtection="1">
      <alignment horizontal="center"/>
    </xf>
    <xf numFmtId="4" fontId="14" fillId="2" borderId="29" xfId="0" applyNumberFormat="1" applyFont="1" applyFill="1" applyBorder="1" applyAlignment="1" applyProtection="1">
      <alignment horizontal="right"/>
    </xf>
    <xf numFmtId="4" fontId="14" fillId="2" borderId="30" xfId="0" applyNumberFormat="1" applyFont="1" applyFill="1" applyBorder="1" applyAlignment="1" applyProtection="1">
      <alignment horizontal="right"/>
    </xf>
    <xf numFmtId="49" fontId="14" fillId="2" borderId="32" xfId="0" applyNumberFormat="1" applyFont="1" applyFill="1" applyBorder="1" applyAlignment="1" applyProtection="1">
      <alignment horizontal="center"/>
    </xf>
    <xf numFmtId="4" fontId="14" fillId="2" borderId="15" xfId="0" applyNumberFormat="1" applyFont="1" applyFill="1" applyBorder="1" applyAlignment="1" applyProtection="1">
      <alignment horizontal="right"/>
    </xf>
    <xf numFmtId="4" fontId="14" fillId="2" borderId="16" xfId="0" applyNumberFormat="1" applyFont="1" applyFill="1" applyBorder="1" applyAlignment="1" applyProtection="1">
      <alignment horizontal="right"/>
    </xf>
    <xf numFmtId="49" fontId="14" fillId="2" borderId="32" xfId="0" applyNumberFormat="1" applyFont="1" applyFill="1" applyBorder="1" applyAlignment="1" applyProtection="1">
      <alignment horizontal="center" wrapText="1"/>
    </xf>
    <xf numFmtId="49" fontId="15" fillId="2" borderId="32" xfId="0" applyNumberFormat="1" applyFont="1" applyFill="1" applyBorder="1" applyAlignment="1" applyProtection="1">
      <alignment horizontal="center"/>
    </xf>
    <xf numFmtId="4" fontId="15" fillId="2" borderId="15" xfId="0" applyNumberFormat="1" applyFont="1" applyFill="1" applyBorder="1" applyAlignment="1" applyProtection="1">
      <alignment horizontal="right"/>
    </xf>
    <xf numFmtId="4" fontId="15" fillId="2" borderId="32" xfId="0" applyNumberFormat="1" applyFont="1" applyFill="1" applyBorder="1" applyAlignment="1" applyProtection="1">
      <alignment horizontal="right"/>
    </xf>
    <xf numFmtId="4" fontId="15" fillId="2" borderId="16" xfId="0" applyNumberFormat="1" applyFont="1" applyFill="1" applyBorder="1" applyAlignment="1" applyProtection="1">
      <alignment horizontal="right"/>
    </xf>
    <xf numFmtId="0" fontId="14" fillId="2" borderId="28" xfId="0" applyFont="1" applyFill="1" applyBorder="1" applyAlignment="1" applyProtection="1">
      <alignment horizontal="center"/>
    </xf>
    <xf numFmtId="0" fontId="14" fillId="2" borderId="29" xfId="0" applyFont="1" applyFill="1" applyBorder="1" applyAlignment="1" applyProtection="1">
      <alignment horizontal="right"/>
    </xf>
    <xf numFmtId="0" fontId="14" fillId="2" borderId="29" xfId="0" applyFont="1" applyFill="1" applyBorder="1" applyAlignment="1" applyProtection="1"/>
    <xf numFmtId="0" fontId="14" fillId="2" borderId="30" xfId="0" applyFont="1" applyFill="1" applyBorder="1" applyAlignment="1" applyProtection="1"/>
    <xf numFmtId="4" fontId="14" fillId="2" borderId="23" xfId="0" applyNumberFormat="1" applyFont="1" applyFill="1" applyBorder="1" applyAlignment="1" applyProtection="1">
      <alignment horizontal="right"/>
    </xf>
    <xf numFmtId="4" fontId="14" fillId="2" borderId="38" xfId="0" applyNumberFormat="1" applyFont="1" applyFill="1" applyBorder="1" applyAlignment="1" applyProtection="1">
      <alignment horizontal="right"/>
    </xf>
    <xf numFmtId="4" fontId="15" fillId="2" borderId="38" xfId="0" applyNumberFormat="1" applyFont="1" applyFill="1" applyBorder="1" applyAlignment="1" applyProtection="1">
      <alignment horizontal="right"/>
    </xf>
    <xf numFmtId="4" fontId="14" fillId="2" borderId="32" xfId="0" applyNumberFormat="1" applyFont="1" applyFill="1" applyBorder="1" applyAlignment="1" applyProtection="1">
      <alignment horizontal="right"/>
    </xf>
    <xf numFmtId="0" fontId="14" fillId="2" borderId="39" xfId="0" applyFont="1" applyFill="1" applyBorder="1" applyAlignment="1" applyProtection="1">
      <alignment horizontal="center"/>
    </xf>
    <xf numFmtId="0" fontId="14" fillId="2" borderId="39" xfId="0" applyFont="1" applyFill="1" applyBorder="1" applyAlignment="1" applyProtection="1">
      <alignment horizontal="right"/>
    </xf>
    <xf numFmtId="0" fontId="14" fillId="2" borderId="39" xfId="0" applyFont="1" applyFill="1" applyBorder="1" applyAlignment="1" applyProtection="1"/>
    <xf numFmtId="49" fontId="14" fillId="2" borderId="41" xfId="0" applyNumberFormat="1" applyFont="1" applyFill="1" applyBorder="1" applyAlignment="1" applyProtection="1">
      <alignment horizontal="center"/>
    </xf>
    <xf numFmtId="4" fontId="14" fillId="2" borderId="43" xfId="0" applyNumberFormat="1" applyFont="1" applyFill="1" applyBorder="1" applyAlignment="1" applyProtection="1">
      <alignment horizontal="right"/>
    </xf>
    <xf numFmtId="49" fontId="16" fillId="2" borderId="49" xfId="3" applyNumberFormat="1" applyFont="1" applyFill="1" applyBorder="1" applyAlignment="1" applyProtection="1">
      <alignment horizontal="center"/>
    </xf>
    <xf numFmtId="49" fontId="16" fillId="2" borderId="56" xfId="7" applyNumberFormat="1" applyFont="1" applyFill="1" applyBorder="1" applyAlignment="1" applyProtection="1">
      <alignment horizontal="center"/>
    </xf>
    <xf numFmtId="49" fontId="16" fillId="2" borderId="61" xfId="11" applyNumberFormat="1" applyFont="1" applyFill="1" applyBorder="1" applyAlignment="1" applyProtection="1">
      <alignment horizontal="center"/>
    </xf>
    <xf numFmtId="49" fontId="17" fillId="2" borderId="56" xfId="7" applyNumberFormat="1" applyFont="1" applyFill="1" applyBorder="1" applyAlignment="1" applyProtection="1">
      <alignment horizontal="center"/>
    </xf>
    <xf numFmtId="49" fontId="17" fillId="2" borderId="61" xfId="16" applyNumberFormat="1" applyFont="1" applyFill="1" applyBorder="1" applyAlignment="1" applyProtection="1">
      <alignment horizontal="center" shrinkToFit="1"/>
    </xf>
    <xf numFmtId="49" fontId="16" fillId="2" borderId="65" xfId="11" applyNumberFormat="1" applyFont="1" applyFill="1" applyBorder="1" applyAlignment="1" applyProtection="1">
      <alignment horizontal="center"/>
    </xf>
    <xf numFmtId="49" fontId="17" fillId="2" borderId="24" xfId="7" applyNumberFormat="1" applyFont="1" applyFill="1" applyBorder="1" applyAlignment="1" applyProtection="1">
      <alignment horizontal="center"/>
    </xf>
    <xf numFmtId="4" fontId="15" fillId="2" borderId="38" xfId="0" applyNumberFormat="1" applyFont="1" applyFill="1" applyBorder="1" applyAlignment="1">
      <alignment horizontal="right"/>
    </xf>
    <xf numFmtId="4" fontId="14" fillId="2" borderId="38" xfId="0" applyNumberFormat="1" applyFont="1" applyFill="1" applyBorder="1" applyAlignment="1">
      <alignment horizontal="right"/>
    </xf>
    <xf numFmtId="49" fontId="17" fillId="2" borderId="68" xfId="16" applyNumberFormat="1" applyFont="1" applyFill="1" applyBorder="1" applyAlignment="1" applyProtection="1">
      <alignment horizontal="center" shrinkToFit="1"/>
    </xf>
    <xf numFmtId="4" fontId="14" fillId="2" borderId="20" xfId="0" applyNumberFormat="1" applyFont="1" applyFill="1" applyBorder="1" applyAlignment="1">
      <alignment horizontal="right"/>
    </xf>
    <xf numFmtId="49" fontId="11" fillId="2" borderId="31" xfId="0" applyNumberFormat="1" applyFont="1" applyFill="1" applyBorder="1" applyAlignment="1" applyProtection="1">
      <alignment horizontal="left" wrapText="1"/>
    </xf>
    <xf numFmtId="49" fontId="11" fillId="2" borderId="37" xfId="0" applyNumberFormat="1" applyFont="1" applyFill="1" applyBorder="1" applyAlignment="1" applyProtection="1">
      <alignment horizontal="center" wrapText="1"/>
    </xf>
    <xf numFmtId="0" fontId="18" fillId="2" borderId="0" xfId="0" applyFont="1" applyFill="1"/>
    <xf numFmtId="0" fontId="18" fillId="2" borderId="5" xfId="0" applyFont="1" applyFill="1" applyBorder="1"/>
    <xf numFmtId="0" fontId="18" fillId="2" borderId="5" xfId="0" applyFont="1" applyFill="1" applyBorder="1" applyAlignment="1">
      <alignment horizontal="center"/>
    </xf>
    <xf numFmtId="4" fontId="18" fillId="2" borderId="0" xfId="0" applyNumberFormat="1" applyFont="1" applyFill="1"/>
    <xf numFmtId="0" fontId="18" fillId="2" borderId="0" xfId="0" applyFont="1" applyFill="1" applyAlignment="1">
      <alignment horizontal="center"/>
    </xf>
    <xf numFmtId="0" fontId="19" fillId="2" borderId="0" xfId="0" applyFont="1" applyFill="1"/>
    <xf numFmtId="0" fontId="18" fillId="2" borderId="0" xfId="0" applyFont="1" applyFill="1" applyAlignment="1">
      <alignment wrapText="1"/>
    </xf>
    <xf numFmtId="4" fontId="15" fillId="2" borderId="51" xfId="0" applyNumberFormat="1" applyFont="1" applyFill="1" applyBorder="1" applyAlignment="1">
      <alignment horizontal="center"/>
    </xf>
    <xf numFmtId="49" fontId="17" fillId="2" borderId="38" xfId="7" applyNumberFormat="1" applyFont="1" applyFill="1" applyBorder="1" applyAlignment="1" applyProtection="1">
      <alignment horizontal="center"/>
    </xf>
    <xf numFmtId="49" fontId="18" fillId="2" borderId="0" xfId="0" applyNumberFormat="1" applyFont="1" applyFill="1" applyBorder="1" applyAlignment="1">
      <alignment horizontal="left" wrapText="1"/>
    </xf>
    <xf numFmtId="4" fontId="14" fillId="2" borderId="42" xfId="0" applyNumberFormat="1" applyFont="1" applyFill="1" applyBorder="1" applyAlignment="1" applyProtection="1">
      <alignment horizontal="right"/>
    </xf>
    <xf numFmtId="4" fontId="14" fillId="2" borderId="38" xfId="0" applyNumberFormat="1" applyFont="1" applyFill="1" applyBorder="1" applyAlignment="1">
      <alignment horizontal="center"/>
    </xf>
    <xf numFmtId="0" fontId="1" fillId="2" borderId="0" xfId="0" applyFont="1" applyFill="1" applyBorder="1" applyAlignment="1" applyProtection="1">
      <alignment horizontal="center"/>
    </xf>
    <xf numFmtId="4" fontId="15" fillId="2" borderId="30" xfId="0" applyNumberFormat="1" applyFont="1" applyFill="1" applyBorder="1" applyAlignment="1">
      <alignment horizontal="center"/>
    </xf>
    <xf numFmtId="4" fontId="16" fillId="2" borderId="49" xfId="4" applyNumberFormat="1" applyFont="1" applyFill="1" applyBorder="1" applyAlignment="1" applyProtection="1">
      <alignment horizontal="center"/>
    </xf>
    <xf numFmtId="0" fontId="16" fillId="2" borderId="57" xfId="8" applyNumberFormat="1" applyFont="1" applyFill="1" applyBorder="1" applyAlignment="1" applyProtection="1">
      <alignment horizontal="center"/>
    </xf>
    <xf numFmtId="4" fontId="16" fillId="2" borderId="61" xfId="12" applyNumberFormat="1" applyFont="1" applyFill="1" applyBorder="1" applyAlignment="1" applyProtection="1">
      <alignment horizontal="center"/>
    </xf>
    <xf numFmtId="49" fontId="17" fillId="2" borderId="57" xfId="7" applyNumberFormat="1" applyFont="1" applyFill="1" applyBorder="1" applyAlignment="1" applyProtection="1">
      <alignment horizontal="center"/>
    </xf>
    <xf numFmtId="4" fontId="17" fillId="2" borderId="61" xfId="12" applyNumberFormat="1" applyFont="1" applyFill="1" applyBorder="1" applyAlignment="1" applyProtection="1">
      <alignment horizontal="center"/>
    </xf>
    <xf numFmtId="4" fontId="17" fillId="2" borderId="63" xfId="12" applyNumberFormat="1" applyFont="1" applyFill="1" applyBorder="1" applyAlignment="1" applyProtection="1">
      <alignment horizontal="center"/>
    </xf>
    <xf numFmtId="4" fontId="16" fillId="2" borderId="65" xfId="12" applyNumberFormat="1" applyFont="1" applyFill="1" applyBorder="1" applyAlignment="1" applyProtection="1">
      <alignment horizontal="center"/>
    </xf>
    <xf numFmtId="4" fontId="16" fillId="2" borderId="66" xfId="12" applyNumberFormat="1" applyFont="1" applyFill="1" applyBorder="1" applyAlignment="1" applyProtection="1">
      <alignment horizontal="center"/>
    </xf>
    <xf numFmtId="4" fontId="16" fillId="2" borderId="63" xfId="12" applyNumberFormat="1" applyFont="1" applyFill="1" applyBorder="1" applyAlignment="1" applyProtection="1">
      <alignment horizontal="center"/>
    </xf>
    <xf numFmtId="4" fontId="15" fillId="2" borderId="13" xfId="0" applyNumberFormat="1" applyFont="1" applyFill="1" applyBorder="1" applyAlignment="1">
      <alignment horizontal="center"/>
    </xf>
    <xf numFmtId="4" fontId="17" fillId="2" borderId="68" xfId="12" applyNumberFormat="1" applyFont="1" applyFill="1" applyBorder="1" applyAlignment="1" applyProtection="1">
      <alignment horizontal="center"/>
    </xf>
    <xf numFmtId="4" fontId="17" fillId="2" borderId="69" xfId="12" applyNumberFormat="1" applyFont="1" applyFill="1" applyBorder="1" applyAlignment="1" applyProtection="1">
      <alignment horizontal="center"/>
    </xf>
    <xf numFmtId="4" fontId="14" fillId="2" borderId="25" xfId="0" applyNumberFormat="1" applyFont="1" applyFill="1" applyBorder="1" applyAlignment="1" applyProtection="1">
      <alignment horizontal="right"/>
    </xf>
    <xf numFmtId="4" fontId="14" fillId="2" borderId="0" xfId="0" applyNumberFormat="1" applyFont="1" applyFill="1" applyBorder="1" applyAlignment="1" applyProtection="1">
      <alignment horizontal="right"/>
    </xf>
    <xf numFmtId="4" fontId="14" fillId="2" borderId="70" xfId="0" applyNumberFormat="1" applyFont="1" applyFill="1" applyBorder="1" applyAlignment="1" applyProtection="1">
      <alignment horizontal="right" wrapText="1"/>
    </xf>
    <xf numFmtId="4" fontId="14" fillId="2" borderId="71" xfId="0" applyNumberFormat="1" applyFont="1" applyFill="1" applyBorder="1" applyAlignment="1" applyProtection="1">
      <alignment horizontal="right" wrapText="1"/>
    </xf>
    <xf numFmtId="4" fontId="14" fillId="2" borderId="70" xfId="0" applyNumberFormat="1" applyFont="1" applyFill="1" applyBorder="1" applyAlignment="1" applyProtection="1">
      <alignment horizontal="right" vertical="center" wrapText="1"/>
    </xf>
    <xf numFmtId="4" fontId="14" fillId="2" borderId="71" xfId="0" applyNumberFormat="1" applyFont="1" applyFill="1" applyBorder="1" applyAlignment="1" applyProtection="1">
      <alignment horizontal="right" vertical="center" wrapText="1"/>
    </xf>
    <xf numFmtId="0" fontId="1" fillId="2" borderId="0" xfId="0" applyFont="1" applyFill="1" applyBorder="1" applyAlignment="1" applyProtection="1">
      <alignment horizontal="center"/>
    </xf>
    <xf numFmtId="0" fontId="12" fillId="2" borderId="0" xfId="0" applyFont="1" applyFill="1" applyBorder="1" applyAlignment="1" applyProtection="1">
      <alignment horizontal="center"/>
    </xf>
    <xf numFmtId="49" fontId="3" fillId="2" borderId="5" xfId="0" applyNumberFormat="1" applyFont="1" applyFill="1" applyBorder="1" applyAlignment="1" applyProtection="1">
      <alignment horizontal="left" wrapText="1"/>
    </xf>
    <xf numFmtId="49" fontId="3" fillId="2" borderId="5" xfId="0" applyNumberFormat="1" applyFont="1" applyFill="1" applyBorder="1" applyAlignment="1" applyProtection="1">
      <alignment wrapText="1"/>
    </xf>
    <xf numFmtId="49" fontId="3" fillId="2" borderId="6" xfId="0" applyNumberFormat="1" applyFont="1" applyFill="1" applyBorder="1" applyAlignment="1" applyProtection="1">
      <alignment horizontal="left" wrapText="1"/>
    </xf>
    <xf numFmtId="0" fontId="3" fillId="2" borderId="9" xfId="0" applyFont="1" applyFill="1" applyBorder="1" applyAlignment="1" applyProtection="1">
      <alignment horizontal="center" vertical="center" wrapText="1"/>
    </xf>
    <xf numFmtId="0" fontId="3" fillId="2" borderId="12" xfId="0" applyFont="1" applyFill="1" applyBorder="1" applyAlignment="1" applyProtection="1">
      <alignment horizontal="center" vertical="center" wrapText="1"/>
    </xf>
    <xf numFmtId="0" fontId="3" fillId="2" borderId="15" xfId="0" applyFont="1" applyFill="1" applyBorder="1" applyAlignment="1" applyProtection="1">
      <alignment horizontal="center" vertical="center" wrapText="1"/>
    </xf>
    <xf numFmtId="49" fontId="3" fillId="2" borderId="9" xfId="0" applyNumberFormat="1" applyFont="1" applyFill="1" applyBorder="1" applyAlignment="1" applyProtection="1">
      <alignment horizontal="center" vertical="center" wrapText="1"/>
    </xf>
    <xf numFmtId="49" fontId="3" fillId="2" borderId="12" xfId="0" applyNumberFormat="1" applyFont="1" applyFill="1" applyBorder="1" applyAlignment="1" applyProtection="1">
      <alignment horizontal="center" vertical="center" wrapText="1"/>
    </xf>
    <xf numFmtId="49" fontId="3" fillId="2" borderId="15" xfId="0" applyNumberFormat="1" applyFont="1" applyFill="1" applyBorder="1" applyAlignment="1" applyProtection="1">
      <alignment horizontal="center" vertical="center" wrapText="1"/>
    </xf>
    <xf numFmtId="0" fontId="3" fillId="2" borderId="8" xfId="0" applyFont="1" applyFill="1" applyBorder="1" applyAlignment="1" applyProtection="1">
      <alignment horizontal="center" vertical="center" wrapText="1"/>
    </xf>
    <xf numFmtId="0" fontId="3" fillId="2" borderId="11" xfId="0" applyFont="1" applyFill="1" applyBorder="1" applyAlignment="1" applyProtection="1">
      <alignment horizontal="center" vertical="center" wrapText="1"/>
    </xf>
    <xf numFmtId="0" fontId="3" fillId="2" borderId="14" xfId="0" applyFont="1" applyFill="1" applyBorder="1" applyAlignment="1" applyProtection="1">
      <alignment horizontal="center" vertical="center" wrapText="1"/>
    </xf>
    <xf numFmtId="49" fontId="3" fillId="2" borderId="10" xfId="0" applyNumberFormat="1" applyFont="1" applyFill="1" applyBorder="1" applyAlignment="1" applyProtection="1">
      <alignment horizontal="center" vertical="center" wrapText="1"/>
    </xf>
    <xf numFmtId="49" fontId="3" fillId="2" borderId="13" xfId="0" applyNumberFormat="1" applyFont="1" applyFill="1" applyBorder="1" applyAlignment="1" applyProtection="1">
      <alignment horizontal="center" vertical="center" wrapText="1"/>
    </xf>
    <xf numFmtId="49" fontId="3" fillId="2" borderId="16" xfId="0" applyNumberFormat="1" applyFont="1" applyFill="1" applyBorder="1" applyAlignment="1" applyProtection="1">
      <alignment horizontal="center" vertical="center" wrapText="1"/>
    </xf>
    <xf numFmtId="0" fontId="14" fillId="2" borderId="0" xfId="0" applyFont="1" applyFill="1" applyAlignment="1">
      <alignment horizontal="center"/>
    </xf>
    <xf numFmtId="0" fontId="3" fillId="2" borderId="35" xfId="0" applyFont="1" applyFill="1" applyBorder="1" applyAlignment="1" applyProtection="1">
      <alignment horizontal="center" vertical="center" wrapText="1"/>
    </xf>
    <xf numFmtId="0" fontId="3" fillId="2" borderId="36" xfId="0" applyFont="1" applyFill="1" applyBorder="1" applyAlignment="1" applyProtection="1">
      <alignment horizontal="center" vertical="center" wrapText="1"/>
    </xf>
    <xf numFmtId="0" fontId="3" fillId="2" borderId="8" xfId="0" applyFont="1" applyFill="1" applyBorder="1" applyAlignment="1" applyProtection="1">
      <alignment horizontal="center" vertical="center"/>
    </xf>
    <xf numFmtId="0" fontId="3" fillId="2" borderId="11" xfId="0" applyFont="1" applyFill="1" applyBorder="1" applyAlignment="1" applyProtection="1">
      <alignment horizontal="center" vertical="center"/>
    </xf>
    <xf numFmtId="0" fontId="3" fillId="2" borderId="14" xfId="0" applyFont="1" applyFill="1" applyBorder="1" applyAlignment="1" applyProtection="1">
      <alignment horizontal="center" vertical="center"/>
    </xf>
    <xf numFmtId="49" fontId="3" fillId="2" borderId="9" xfId="0" applyNumberFormat="1" applyFont="1" applyFill="1" applyBorder="1" applyAlignment="1" applyProtection="1">
      <alignment horizontal="center" vertical="center"/>
    </xf>
    <xf numFmtId="49" fontId="3" fillId="2" borderId="12" xfId="0" applyNumberFormat="1" applyFont="1" applyFill="1" applyBorder="1" applyAlignment="1" applyProtection="1">
      <alignment horizontal="center" vertical="center"/>
    </xf>
    <xf numFmtId="4" fontId="15" fillId="2" borderId="30" xfId="0" applyNumberFormat="1" applyFont="1" applyFill="1" applyBorder="1" applyAlignment="1">
      <alignment horizontal="center"/>
    </xf>
    <xf numFmtId="4" fontId="15" fillId="2" borderId="16" xfId="0" applyNumberFormat="1" applyFont="1" applyFill="1" applyBorder="1" applyAlignment="1">
      <alignment horizontal="center"/>
    </xf>
    <xf numFmtId="49" fontId="2" fillId="2" borderId="0" xfId="0" applyNumberFormat="1" applyFont="1" applyFill="1" applyBorder="1" applyAlignment="1" applyProtection="1">
      <alignment horizontal="right"/>
    </xf>
    <xf numFmtId="0" fontId="10" fillId="2" borderId="8" xfId="0" applyFont="1" applyFill="1" applyBorder="1" applyAlignment="1">
      <alignment horizontal="center" vertical="center" wrapText="1"/>
    </xf>
    <xf numFmtId="0" fontId="10" fillId="2" borderId="11" xfId="0" applyFont="1" applyFill="1" applyBorder="1" applyAlignment="1">
      <alignment horizontal="center" vertical="center" wrapText="1"/>
    </xf>
    <xf numFmtId="0" fontId="10" fillId="2" borderId="14" xfId="0" applyFont="1" applyFill="1" applyBorder="1" applyAlignment="1">
      <alignment horizontal="center" vertical="center" wrapText="1"/>
    </xf>
    <xf numFmtId="0" fontId="10" fillId="2" borderId="9" xfId="0" applyFont="1" applyFill="1" applyBorder="1" applyAlignment="1">
      <alignment horizontal="center" vertical="center" wrapText="1"/>
    </xf>
    <xf numFmtId="0" fontId="10" fillId="2" borderId="12" xfId="0" applyFont="1" applyFill="1" applyBorder="1" applyAlignment="1">
      <alignment horizontal="center" vertical="center" wrapText="1"/>
    </xf>
    <xf numFmtId="0" fontId="10" fillId="2" borderId="15" xfId="0" applyFont="1" applyFill="1" applyBorder="1" applyAlignment="1">
      <alignment horizontal="center" vertical="center" wrapText="1"/>
    </xf>
    <xf numFmtId="0" fontId="10" fillId="2" borderId="35" xfId="0" applyFont="1" applyFill="1" applyBorder="1" applyAlignment="1">
      <alignment horizontal="center" vertical="center" wrapText="1"/>
    </xf>
    <xf numFmtId="0" fontId="10" fillId="2" borderId="36" xfId="0" applyFont="1" applyFill="1" applyBorder="1" applyAlignment="1">
      <alignment horizontal="center" vertical="center" wrapText="1"/>
    </xf>
    <xf numFmtId="0" fontId="10" fillId="2" borderId="32" xfId="0" applyFont="1" applyFill="1" applyBorder="1" applyAlignment="1">
      <alignment horizontal="center" vertical="center" wrapText="1"/>
    </xf>
    <xf numFmtId="49" fontId="10" fillId="2" borderId="9" xfId="0" applyNumberFormat="1" applyFont="1" applyFill="1" applyBorder="1" applyAlignment="1">
      <alignment horizontal="center" vertical="center" wrapText="1"/>
    </xf>
    <xf numFmtId="49" fontId="10" fillId="2" borderId="12" xfId="0" applyNumberFormat="1" applyFont="1" applyFill="1" applyBorder="1" applyAlignment="1">
      <alignment horizontal="center" vertical="center" wrapText="1"/>
    </xf>
    <xf numFmtId="49" fontId="10" fillId="2" borderId="15" xfId="0" applyNumberFormat="1" applyFont="1" applyFill="1" applyBorder="1" applyAlignment="1">
      <alignment horizontal="center" vertical="center" wrapText="1"/>
    </xf>
    <xf numFmtId="49" fontId="10" fillId="2" borderId="10" xfId="0" applyNumberFormat="1" applyFont="1" applyFill="1" applyBorder="1" applyAlignment="1">
      <alignment horizontal="center" vertical="center" wrapText="1"/>
    </xf>
    <xf numFmtId="49" fontId="10" fillId="2" borderId="13" xfId="0" applyNumberFormat="1" applyFont="1" applyFill="1" applyBorder="1" applyAlignment="1">
      <alignment horizontal="center" vertical="center" wrapText="1"/>
    </xf>
    <xf numFmtId="49" fontId="10" fillId="2" borderId="16" xfId="0" applyNumberFormat="1" applyFont="1" applyFill="1" applyBorder="1" applyAlignment="1">
      <alignment horizontal="center" vertical="center" wrapText="1"/>
    </xf>
  </cellXfs>
  <cellStyles count="17">
    <cellStyle name="xl103" xfId="11"/>
    <cellStyle name="xl105" xfId="12"/>
    <cellStyle name="xl119" xfId="5"/>
    <cellStyle name="xl120" xfId="9"/>
    <cellStyle name="xl121" xfId="13"/>
    <cellStyle name="xl123" xfId="14"/>
    <cellStyle name="xl126" xfId="10"/>
    <cellStyle name="xl127" xfId="15"/>
    <cellStyle name="xl128" xfId="16"/>
    <cellStyle name="xl133" xfId="8"/>
    <cellStyle name="xl42" xfId="2"/>
    <cellStyle name="xl43" xfId="6"/>
    <cellStyle name="xl50" xfId="3"/>
    <cellStyle name="xl51" xfId="7"/>
    <cellStyle name="xl56" xfId="4"/>
    <cellStyle name="xl89" xfId="1"/>
    <cellStyle name="Обычный" xfId="0" builtinId="0"/>
  </cellStyles>
  <dxfs count="19">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8"/>
  <sheetViews>
    <sheetView showGridLines="0" tabSelected="1" view="pageBreakPreview" zoomScale="95" zoomScaleNormal="124" zoomScaleSheetLayoutView="95" workbookViewId="0">
      <selection activeCell="A6" sqref="A6:D6"/>
    </sheetView>
  </sheetViews>
  <sheetFormatPr defaultRowHeight="12.75" customHeight="1" x14ac:dyDescent="0.2"/>
  <cols>
    <col min="1" max="1" width="46.140625" style="1" customWidth="1"/>
    <col min="2" max="2" width="6.140625" style="1" customWidth="1"/>
    <col min="3" max="3" width="40.7109375" style="1" customWidth="1"/>
    <col min="4" max="4" width="21" style="1" customWidth="1"/>
    <col min="5" max="6" width="21.5703125" style="1" customWidth="1"/>
    <col min="7" max="7" width="9.140625" style="1"/>
    <col min="8" max="8" width="11.7109375" style="1" bestFit="1" customWidth="1"/>
    <col min="9" max="9" width="10.7109375" style="1" bestFit="1" customWidth="1"/>
    <col min="10" max="16384" width="9.140625" style="1"/>
  </cols>
  <sheetData>
    <row r="1" spans="1:6" ht="23.25" customHeight="1" x14ac:dyDescent="0.25">
      <c r="E1" s="173" t="s">
        <v>981</v>
      </c>
      <c r="F1" s="173"/>
    </row>
    <row r="2" spans="1:6" ht="16.5" customHeight="1" x14ac:dyDescent="0.25">
      <c r="E2" s="173" t="s">
        <v>982</v>
      </c>
      <c r="F2" s="173"/>
    </row>
    <row r="3" spans="1:6" ht="15.75" customHeight="1" x14ac:dyDescent="0.25">
      <c r="E3" s="173" t="s">
        <v>983</v>
      </c>
      <c r="F3" s="173"/>
    </row>
    <row r="4" spans="1:6" ht="15" customHeight="1" x14ac:dyDescent="0.25">
      <c r="E4" s="173" t="s">
        <v>988</v>
      </c>
      <c r="F4" s="173"/>
    </row>
    <row r="5" spans="1:6" ht="14.25" customHeight="1" x14ac:dyDescent="0.25">
      <c r="E5" s="173" t="s">
        <v>984</v>
      </c>
      <c r="F5" s="173"/>
    </row>
    <row r="6" spans="1:6" ht="15" x14ac:dyDescent="0.25">
      <c r="A6" s="156"/>
      <c r="B6" s="156"/>
      <c r="C6" s="156"/>
      <c r="D6" s="156"/>
      <c r="E6" s="8"/>
      <c r="F6" s="8"/>
    </row>
    <row r="7" spans="1:6" ht="16.899999999999999" customHeight="1" x14ac:dyDescent="0.25">
      <c r="A7" s="156" t="s">
        <v>0</v>
      </c>
      <c r="B7" s="156"/>
      <c r="C7" s="156"/>
      <c r="D7" s="156"/>
      <c r="E7" s="9"/>
      <c r="F7" s="56" t="s">
        <v>1</v>
      </c>
    </row>
    <row r="8" spans="1:6" x14ac:dyDescent="0.2">
      <c r="A8" s="2"/>
      <c r="B8" s="2"/>
      <c r="C8" s="2"/>
      <c r="D8" s="2"/>
      <c r="E8" s="63" t="s">
        <v>2</v>
      </c>
      <c r="F8" s="57" t="s">
        <v>3</v>
      </c>
    </row>
    <row r="9" spans="1:6" ht="14.25" x14ac:dyDescent="0.2">
      <c r="A9" s="157" t="s">
        <v>980</v>
      </c>
      <c r="B9" s="157"/>
      <c r="C9" s="157"/>
      <c r="D9" s="157"/>
      <c r="E9" s="64" t="s">
        <v>4</v>
      </c>
      <c r="F9" s="58">
        <v>43739</v>
      </c>
    </row>
    <row r="10" spans="1:6" x14ac:dyDescent="0.2">
      <c r="A10" s="5"/>
      <c r="B10" s="5"/>
      <c r="C10" s="5"/>
      <c r="D10" s="5"/>
      <c r="E10" s="64" t="s">
        <v>6</v>
      </c>
      <c r="F10" s="59" t="s">
        <v>16</v>
      </c>
    </row>
    <row r="11" spans="1:6" x14ac:dyDescent="0.2">
      <c r="A11" s="2" t="s">
        <v>7</v>
      </c>
      <c r="B11" s="158" t="s">
        <v>13</v>
      </c>
      <c r="C11" s="159"/>
      <c r="D11" s="159"/>
      <c r="E11" s="64" t="s">
        <v>8</v>
      </c>
      <c r="F11" s="59" t="s">
        <v>17</v>
      </c>
    </row>
    <row r="12" spans="1:6" x14ac:dyDescent="0.2">
      <c r="A12" s="2" t="s">
        <v>9</v>
      </c>
      <c r="B12" s="160" t="s">
        <v>14</v>
      </c>
      <c r="C12" s="160"/>
      <c r="D12" s="160"/>
      <c r="E12" s="64" t="s">
        <v>10</v>
      </c>
      <c r="F12" s="60" t="s">
        <v>18</v>
      </c>
    </row>
    <row r="13" spans="1:6" x14ac:dyDescent="0.2">
      <c r="A13" s="2" t="s">
        <v>979</v>
      </c>
      <c r="B13" s="2"/>
      <c r="C13" s="2"/>
      <c r="D13" s="5"/>
      <c r="E13" s="64"/>
      <c r="F13" s="61"/>
    </row>
    <row r="14" spans="1:6" x14ac:dyDescent="0.2">
      <c r="A14" s="2" t="s">
        <v>15</v>
      </c>
      <c r="B14" s="2"/>
      <c r="C14" s="55"/>
      <c r="D14" s="5"/>
      <c r="E14" s="64" t="s">
        <v>11</v>
      </c>
      <c r="F14" s="62" t="s">
        <v>12</v>
      </c>
    </row>
    <row r="15" spans="1:6" ht="20.25" customHeight="1" x14ac:dyDescent="0.25">
      <c r="A15" s="156" t="s">
        <v>19</v>
      </c>
      <c r="B15" s="156"/>
      <c r="C15" s="156"/>
      <c r="D15" s="156"/>
      <c r="E15" s="136"/>
      <c r="F15" s="10"/>
    </row>
    <row r="16" spans="1:6" ht="4.1500000000000004" customHeight="1" x14ac:dyDescent="0.2">
      <c r="A16" s="167" t="s">
        <v>20</v>
      </c>
      <c r="B16" s="161" t="s">
        <v>21</v>
      </c>
      <c r="C16" s="161" t="s">
        <v>22</v>
      </c>
      <c r="D16" s="164" t="s">
        <v>23</v>
      </c>
      <c r="E16" s="164" t="s">
        <v>24</v>
      </c>
      <c r="F16" s="170" t="s">
        <v>25</v>
      </c>
    </row>
    <row r="17" spans="1:6" ht="3.6" customHeight="1" x14ac:dyDescent="0.2">
      <c r="A17" s="168"/>
      <c r="B17" s="162"/>
      <c r="C17" s="162"/>
      <c r="D17" s="165"/>
      <c r="E17" s="165"/>
      <c r="F17" s="171"/>
    </row>
    <row r="18" spans="1:6" ht="3" customHeight="1" x14ac:dyDescent="0.2">
      <c r="A18" s="168"/>
      <c r="B18" s="162"/>
      <c r="C18" s="162"/>
      <c r="D18" s="165"/>
      <c r="E18" s="165"/>
      <c r="F18" s="171"/>
    </row>
    <row r="19" spans="1:6" ht="3" customHeight="1" x14ac:dyDescent="0.2">
      <c r="A19" s="168"/>
      <c r="B19" s="162"/>
      <c r="C19" s="162"/>
      <c r="D19" s="165"/>
      <c r="E19" s="165"/>
      <c r="F19" s="171"/>
    </row>
    <row r="20" spans="1:6" ht="3" customHeight="1" x14ac:dyDescent="0.2">
      <c r="A20" s="168"/>
      <c r="B20" s="162"/>
      <c r="C20" s="162"/>
      <c r="D20" s="165"/>
      <c r="E20" s="165"/>
      <c r="F20" s="171"/>
    </row>
    <row r="21" spans="1:6" ht="3" customHeight="1" x14ac:dyDescent="0.2">
      <c r="A21" s="168"/>
      <c r="B21" s="162"/>
      <c r="C21" s="162"/>
      <c r="D21" s="165"/>
      <c r="E21" s="165"/>
      <c r="F21" s="171"/>
    </row>
    <row r="22" spans="1:6" ht="23.45" customHeight="1" x14ac:dyDescent="0.2">
      <c r="A22" s="169"/>
      <c r="B22" s="163"/>
      <c r="C22" s="163"/>
      <c r="D22" s="166"/>
      <c r="E22" s="166"/>
      <c r="F22" s="172"/>
    </row>
    <row r="23" spans="1:6" ht="12.6" customHeight="1" x14ac:dyDescent="0.2">
      <c r="A23" s="22">
        <v>1</v>
      </c>
      <c r="B23" s="23">
        <v>2</v>
      </c>
      <c r="C23" s="24">
        <v>3</v>
      </c>
      <c r="D23" s="25" t="s">
        <v>26</v>
      </c>
      <c r="E23" s="26" t="s">
        <v>27</v>
      </c>
      <c r="F23" s="27" t="s">
        <v>28</v>
      </c>
    </row>
    <row r="24" spans="1:6" ht="15.75" x14ac:dyDescent="0.25">
      <c r="A24" s="15" t="s">
        <v>29</v>
      </c>
      <c r="B24" s="16" t="s">
        <v>30</v>
      </c>
      <c r="C24" s="85" t="s">
        <v>31</v>
      </c>
      <c r="D24" s="86">
        <v>772831642.00999999</v>
      </c>
      <c r="E24" s="150">
        <v>458130496.10000002</v>
      </c>
      <c r="F24" s="86">
        <f>D24-E24</f>
        <v>314701145.90999997</v>
      </c>
    </row>
    <row r="25" spans="1:6" ht="15.75" x14ac:dyDescent="0.25">
      <c r="A25" s="17" t="s">
        <v>32</v>
      </c>
      <c r="B25" s="18"/>
      <c r="C25" s="87"/>
      <c r="D25" s="88"/>
      <c r="E25" s="88"/>
      <c r="F25" s="89"/>
    </row>
    <row r="26" spans="1:6" ht="15.75" x14ac:dyDescent="0.25">
      <c r="A26" s="19" t="s">
        <v>33</v>
      </c>
      <c r="B26" s="20" t="s">
        <v>30</v>
      </c>
      <c r="C26" s="90" t="s">
        <v>34</v>
      </c>
      <c r="D26" s="91" t="s">
        <v>43</v>
      </c>
      <c r="E26" s="91">
        <v>197137389.12</v>
      </c>
      <c r="F26" s="92" t="str">
        <f t="shared" ref="F26:F65" si="0">IF(OR(D26="-",IF(E26="-",0,E26)&gt;=IF(D26="-",0,D26)),"-",IF(D26="-",0,D26)-IF(E26="-",0,E26))</f>
        <v>-</v>
      </c>
    </row>
    <row r="27" spans="1:6" ht="15.75" x14ac:dyDescent="0.25">
      <c r="A27" s="19" t="s">
        <v>35</v>
      </c>
      <c r="B27" s="20" t="s">
        <v>30</v>
      </c>
      <c r="C27" s="90" t="s">
        <v>36</v>
      </c>
      <c r="D27" s="91" t="s">
        <v>43</v>
      </c>
      <c r="E27" s="91">
        <v>145019210.46000001</v>
      </c>
      <c r="F27" s="92" t="str">
        <f t="shared" si="0"/>
        <v>-</v>
      </c>
    </row>
    <row r="28" spans="1:6" ht="15.75" x14ac:dyDescent="0.25">
      <c r="A28" s="19" t="s">
        <v>37</v>
      </c>
      <c r="B28" s="20" t="s">
        <v>30</v>
      </c>
      <c r="C28" s="90" t="s">
        <v>38</v>
      </c>
      <c r="D28" s="91" t="s">
        <v>43</v>
      </c>
      <c r="E28" s="91">
        <v>145019210.46000001</v>
      </c>
      <c r="F28" s="92" t="str">
        <f t="shared" si="0"/>
        <v>-</v>
      </c>
    </row>
    <row r="29" spans="1:6" ht="81.75" customHeight="1" x14ac:dyDescent="0.25">
      <c r="A29" s="21" t="s">
        <v>39</v>
      </c>
      <c r="B29" s="20" t="s">
        <v>30</v>
      </c>
      <c r="C29" s="90" t="s">
        <v>40</v>
      </c>
      <c r="D29" s="91" t="s">
        <v>43</v>
      </c>
      <c r="E29" s="91">
        <v>144685235.55000001</v>
      </c>
      <c r="F29" s="92" t="str">
        <f t="shared" si="0"/>
        <v>-</v>
      </c>
    </row>
    <row r="30" spans="1:6" ht="122.25" customHeight="1" x14ac:dyDescent="0.25">
      <c r="A30" s="21" t="s">
        <v>41</v>
      </c>
      <c r="B30" s="20" t="s">
        <v>30</v>
      </c>
      <c r="C30" s="90" t="s">
        <v>42</v>
      </c>
      <c r="D30" s="91" t="s">
        <v>43</v>
      </c>
      <c r="E30" s="91">
        <v>144202883.09</v>
      </c>
      <c r="F30" s="92" t="str">
        <f t="shared" si="0"/>
        <v>-</v>
      </c>
    </row>
    <row r="31" spans="1:6" ht="94.5" customHeight="1" x14ac:dyDescent="0.25">
      <c r="A31" s="21" t="s">
        <v>44</v>
      </c>
      <c r="B31" s="20" t="s">
        <v>30</v>
      </c>
      <c r="C31" s="90" t="s">
        <v>45</v>
      </c>
      <c r="D31" s="91" t="s">
        <v>43</v>
      </c>
      <c r="E31" s="91">
        <v>399939.39</v>
      </c>
      <c r="F31" s="92" t="str">
        <f t="shared" si="0"/>
        <v>-</v>
      </c>
    </row>
    <row r="32" spans="1:6" ht="120" customHeight="1" x14ac:dyDescent="0.25">
      <c r="A32" s="21" t="s">
        <v>46</v>
      </c>
      <c r="B32" s="20" t="s">
        <v>30</v>
      </c>
      <c r="C32" s="90" t="s">
        <v>47</v>
      </c>
      <c r="D32" s="91" t="s">
        <v>43</v>
      </c>
      <c r="E32" s="91">
        <v>82413.070000000007</v>
      </c>
      <c r="F32" s="92" t="str">
        <f t="shared" si="0"/>
        <v>-</v>
      </c>
    </row>
    <row r="33" spans="1:6" ht="126" customHeight="1" x14ac:dyDescent="0.25">
      <c r="A33" s="21" t="s">
        <v>48</v>
      </c>
      <c r="B33" s="20" t="s">
        <v>30</v>
      </c>
      <c r="C33" s="90" t="s">
        <v>49</v>
      </c>
      <c r="D33" s="91" t="s">
        <v>43</v>
      </c>
      <c r="E33" s="91">
        <v>168082.89</v>
      </c>
      <c r="F33" s="92" t="str">
        <f t="shared" si="0"/>
        <v>-</v>
      </c>
    </row>
    <row r="34" spans="1:6" ht="170.25" customHeight="1" x14ac:dyDescent="0.25">
      <c r="A34" s="21" t="s">
        <v>50</v>
      </c>
      <c r="B34" s="20" t="s">
        <v>30</v>
      </c>
      <c r="C34" s="90" t="s">
        <v>51</v>
      </c>
      <c r="D34" s="91" t="s">
        <v>43</v>
      </c>
      <c r="E34" s="91">
        <v>151609.54999999999</v>
      </c>
      <c r="F34" s="92" t="str">
        <f t="shared" si="0"/>
        <v>-</v>
      </c>
    </row>
    <row r="35" spans="1:6" ht="136.5" customHeight="1" x14ac:dyDescent="0.25">
      <c r="A35" s="21" t="s">
        <v>52</v>
      </c>
      <c r="B35" s="20" t="s">
        <v>30</v>
      </c>
      <c r="C35" s="90" t="s">
        <v>53</v>
      </c>
      <c r="D35" s="91" t="s">
        <v>873</v>
      </c>
      <c r="E35" s="91">
        <v>14364.13</v>
      </c>
      <c r="F35" s="92" t="s">
        <v>43</v>
      </c>
    </row>
    <row r="36" spans="1:6" ht="163.5" customHeight="1" x14ac:dyDescent="0.25">
      <c r="A36" s="21" t="s">
        <v>54</v>
      </c>
      <c r="B36" s="20" t="s">
        <v>30</v>
      </c>
      <c r="C36" s="90" t="s">
        <v>55</v>
      </c>
      <c r="D36" s="91" t="s">
        <v>43</v>
      </c>
      <c r="E36" s="91">
        <v>2109.21</v>
      </c>
      <c r="F36" s="92" t="str">
        <f t="shared" si="0"/>
        <v>-</v>
      </c>
    </row>
    <row r="37" spans="1:6" ht="67.5" customHeight="1" x14ac:dyDescent="0.25">
      <c r="A37" s="19" t="s">
        <v>56</v>
      </c>
      <c r="B37" s="20" t="s">
        <v>30</v>
      </c>
      <c r="C37" s="90" t="s">
        <v>57</v>
      </c>
      <c r="D37" s="91" t="s">
        <v>43</v>
      </c>
      <c r="E37" s="91">
        <v>165892.01999999999</v>
      </c>
      <c r="F37" s="92" t="str">
        <f t="shared" si="0"/>
        <v>-</v>
      </c>
    </row>
    <row r="38" spans="1:6" ht="96" customHeight="1" x14ac:dyDescent="0.25">
      <c r="A38" s="19" t="s">
        <v>58</v>
      </c>
      <c r="B38" s="20" t="s">
        <v>30</v>
      </c>
      <c r="C38" s="90" t="s">
        <v>59</v>
      </c>
      <c r="D38" s="91" t="s">
        <v>43</v>
      </c>
      <c r="E38" s="91">
        <v>154672.9</v>
      </c>
      <c r="F38" s="92" t="str">
        <f t="shared" si="0"/>
        <v>-</v>
      </c>
    </row>
    <row r="39" spans="1:6" ht="74.25" customHeight="1" x14ac:dyDescent="0.25">
      <c r="A39" s="19" t="s">
        <v>60</v>
      </c>
      <c r="B39" s="20" t="s">
        <v>30</v>
      </c>
      <c r="C39" s="90" t="s">
        <v>61</v>
      </c>
      <c r="D39" s="91" t="s">
        <v>43</v>
      </c>
      <c r="E39" s="91">
        <v>5562.56</v>
      </c>
      <c r="F39" s="92" t="str">
        <f t="shared" si="0"/>
        <v>-</v>
      </c>
    </row>
    <row r="40" spans="1:6" ht="93.75" customHeight="1" x14ac:dyDescent="0.25">
      <c r="A40" s="19" t="s">
        <v>62</v>
      </c>
      <c r="B40" s="20" t="s">
        <v>30</v>
      </c>
      <c r="C40" s="90" t="s">
        <v>63</v>
      </c>
      <c r="D40" s="91" t="s">
        <v>43</v>
      </c>
      <c r="E40" s="91">
        <v>5656.56</v>
      </c>
      <c r="F40" s="92" t="str">
        <f t="shared" si="0"/>
        <v>-</v>
      </c>
    </row>
    <row r="41" spans="1:6" ht="43.5" customHeight="1" x14ac:dyDescent="0.25">
      <c r="A41" s="19" t="s">
        <v>64</v>
      </c>
      <c r="B41" s="20" t="s">
        <v>30</v>
      </c>
      <c r="C41" s="90" t="s">
        <v>65</v>
      </c>
      <c r="D41" s="91" t="s">
        <v>43</v>
      </c>
      <c r="E41" s="91">
        <v>4848055.84</v>
      </c>
      <c r="F41" s="92" t="str">
        <f t="shared" si="0"/>
        <v>-</v>
      </c>
    </row>
    <row r="42" spans="1:6" ht="47.25" customHeight="1" x14ac:dyDescent="0.25">
      <c r="A42" s="19" t="s">
        <v>66</v>
      </c>
      <c r="B42" s="20" t="s">
        <v>30</v>
      </c>
      <c r="C42" s="90" t="s">
        <v>67</v>
      </c>
      <c r="D42" s="91" t="s">
        <v>43</v>
      </c>
      <c r="E42" s="91">
        <v>4848055.84</v>
      </c>
      <c r="F42" s="92" t="str">
        <f t="shared" si="0"/>
        <v>-</v>
      </c>
    </row>
    <row r="43" spans="1:6" ht="87.75" customHeight="1" x14ac:dyDescent="0.25">
      <c r="A43" s="19" t="s">
        <v>68</v>
      </c>
      <c r="B43" s="20" t="s">
        <v>30</v>
      </c>
      <c r="C43" s="90" t="s">
        <v>69</v>
      </c>
      <c r="D43" s="91" t="s">
        <v>43</v>
      </c>
      <c r="E43" s="91">
        <v>2194620.87</v>
      </c>
      <c r="F43" s="92" t="str">
        <f t="shared" si="0"/>
        <v>-</v>
      </c>
    </row>
    <row r="44" spans="1:6" ht="131.25" customHeight="1" x14ac:dyDescent="0.25">
      <c r="A44" s="21" t="s">
        <v>70</v>
      </c>
      <c r="B44" s="20" t="s">
        <v>30</v>
      </c>
      <c r="C44" s="90" t="s">
        <v>71</v>
      </c>
      <c r="D44" s="91" t="s">
        <v>43</v>
      </c>
      <c r="E44" s="91">
        <v>2194620.87</v>
      </c>
      <c r="F44" s="92" t="str">
        <f t="shared" si="0"/>
        <v>-</v>
      </c>
    </row>
    <row r="45" spans="1:6" ht="114" customHeight="1" x14ac:dyDescent="0.25">
      <c r="A45" s="21" t="s">
        <v>72</v>
      </c>
      <c r="B45" s="20" t="s">
        <v>30</v>
      </c>
      <c r="C45" s="90" t="s">
        <v>73</v>
      </c>
      <c r="D45" s="91" t="s">
        <v>43</v>
      </c>
      <c r="E45" s="91">
        <v>16684.900000000001</v>
      </c>
      <c r="F45" s="92" t="str">
        <f t="shared" si="0"/>
        <v>-</v>
      </c>
    </row>
    <row r="46" spans="1:6" ht="162" customHeight="1" x14ac:dyDescent="0.25">
      <c r="A46" s="21" t="s">
        <v>74</v>
      </c>
      <c r="B46" s="20" t="s">
        <v>30</v>
      </c>
      <c r="C46" s="90" t="s">
        <v>75</v>
      </c>
      <c r="D46" s="91" t="s">
        <v>43</v>
      </c>
      <c r="E46" s="91">
        <v>16684.900000000001</v>
      </c>
      <c r="F46" s="92" t="str">
        <f t="shared" si="0"/>
        <v>-</v>
      </c>
    </row>
    <row r="47" spans="1:6" ht="82.5" customHeight="1" x14ac:dyDescent="0.25">
      <c r="A47" s="19" t="s">
        <v>76</v>
      </c>
      <c r="B47" s="20" t="s">
        <v>30</v>
      </c>
      <c r="C47" s="90" t="s">
        <v>77</v>
      </c>
      <c r="D47" s="91" t="s">
        <v>43</v>
      </c>
      <c r="E47" s="91">
        <v>3007926.35</v>
      </c>
      <c r="F47" s="92" t="str">
        <f t="shared" si="0"/>
        <v>-</v>
      </c>
    </row>
    <row r="48" spans="1:6" ht="138" customHeight="1" x14ac:dyDescent="0.25">
      <c r="A48" s="21" t="s">
        <v>78</v>
      </c>
      <c r="B48" s="20" t="s">
        <v>30</v>
      </c>
      <c r="C48" s="90" t="s">
        <v>79</v>
      </c>
      <c r="D48" s="91" t="s">
        <v>43</v>
      </c>
      <c r="E48" s="91">
        <v>3007926.35</v>
      </c>
      <c r="F48" s="92" t="str">
        <f t="shared" si="0"/>
        <v>-</v>
      </c>
    </row>
    <row r="49" spans="1:8" ht="84.75" customHeight="1" x14ac:dyDescent="0.25">
      <c r="A49" s="19" t="s">
        <v>80</v>
      </c>
      <c r="B49" s="20" t="s">
        <v>30</v>
      </c>
      <c r="C49" s="90" t="s">
        <v>81</v>
      </c>
      <c r="D49" s="91" t="s">
        <v>43</v>
      </c>
      <c r="E49" s="91">
        <v>-371176.28</v>
      </c>
      <c r="F49" s="92" t="str">
        <f t="shared" si="0"/>
        <v>-</v>
      </c>
    </row>
    <row r="50" spans="1:8" ht="132.75" customHeight="1" x14ac:dyDescent="0.25">
      <c r="A50" s="21" t="s">
        <v>82</v>
      </c>
      <c r="B50" s="20" t="s">
        <v>30</v>
      </c>
      <c r="C50" s="90" t="s">
        <v>83</v>
      </c>
      <c r="D50" s="91" t="s">
        <v>43</v>
      </c>
      <c r="E50" s="91">
        <v>-371176.28</v>
      </c>
      <c r="F50" s="92" t="str">
        <f t="shared" si="0"/>
        <v>-</v>
      </c>
    </row>
    <row r="51" spans="1:8" ht="15.75" x14ac:dyDescent="0.25">
      <c r="A51" s="19" t="s">
        <v>84</v>
      </c>
      <c r="B51" s="20" t="s">
        <v>30</v>
      </c>
      <c r="C51" s="90" t="s">
        <v>85</v>
      </c>
      <c r="D51" s="91" t="s">
        <v>43</v>
      </c>
      <c r="E51" s="91">
        <v>8130661.96</v>
      </c>
      <c r="F51" s="92" t="str">
        <f t="shared" si="0"/>
        <v>-</v>
      </c>
    </row>
    <row r="52" spans="1:8" ht="33" customHeight="1" x14ac:dyDescent="0.25">
      <c r="A52" s="19" t="s">
        <v>86</v>
      </c>
      <c r="B52" s="20" t="s">
        <v>30</v>
      </c>
      <c r="C52" s="90" t="s">
        <v>87</v>
      </c>
      <c r="D52" s="91" t="s">
        <v>43</v>
      </c>
      <c r="E52" s="91">
        <v>2798690.27</v>
      </c>
      <c r="F52" s="92" t="str">
        <f t="shared" si="0"/>
        <v>-</v>
      </c>
    </row>
    <row r="53" spans="1:8" ht="48.75" customHeight="1" x14ac:dyDescent="0.25">
      <c r="A53" s="19" t="s">
        <v>88</v>
      </c>
      <c r="B53" s="20" t="s">
        <v>30</v>
      </c>
      <c r="C53" s="90" t="s">
        <v>89</v>
      </c>
      <c r="D53" s="91" t="s">
        <v>43</v>
      </c>
      <c r="E53" s="91">
        <v>1933907.8</v>
      </c>
      <c r="F53" s="92" t="str">
        <f t="shared" si="0"/>
        <v>-</v>
      </c>
    </row>
    <row r="54" spans="1:8" ht="53.25" customHeight="1" x14ac:dyDescent="0.25">
      <c r="A54" s="19" t="s">
        <v>88</v>
      </c>
      <c r="B54" s="20" t="s">
        <v>30</v>
      </c>
      <c r="C54" s="90" t="s">
        <v>916</v>
      </c>
      <c r="D54" s="91" t="s">
        <v>43</v>
      </c>
      <c r="E54" s="151">
        <v>1932373.34</v>
      </c>
      <c r="F54" s="92" t="s">
        <v>43</v>
      </c>
    </row>
    <row r="55" spans="1:8" ht="85.5" customHeight="1" x14ac:dyDescent="0.25">
      <c r="A55" s="19" t="s">
        <v>776</v>
      </c>
      <c r="B55" s="20" t="s">
        <v>30</v>
      </c>
      <c r="C55" s="90" t="s">
        <v>778</v>
      </c>
      <c r="D55" s="91" t="s">
        <v>43</v>
      </c>
      <c r="E55" s="152">
        <v>1862979.12</v>
      </c>
      <c r="F55" s="92" t="s">
        <v>43</v>
      </c>
    </row>
    <row r="56" spans="1:8" ht="63" customHeight="1" x14ac:dyDescent="0.25">
      <c r="A56" s="19" t="s">
        <v>779</v>
      </c>
      <c r="B56" s="20" t="s">
        <v>30</v>
      </c>
      <c r="C56" s="90" t="s">
        <v>777</v>
      </c>
      <c r="D56" s="91" t="s">
        <v>43</v>
      </c>
      <c r="E56" s="152">
        <v>61123.82</v>
      </c>
      <c r="F56" s="92" t="str">
        <f t="shared" si="0"/>
        <v>-</v>
      </c>
      <c r="H56" s="11"/>
    </row>
    <row r="57" spans="1:8" ht="88.5" customHeight="1" x14ac:dyDescent="0.25">
      <c r="A57" s="19" t="s">
        <v>919</v>
      </c>
      <c r="B57" s="20" t="s">
        <v>30</v>
      </c>
      <c r="C57" s="90" t="s">
        <v>882</v>
      </c>
      <c r="D57" s="91" t="s">
        <v>43</v>
      </c>
      <c r="E57" s="153">
        <v>8270.4</v>
      </c>
      <c r="F57" s="92" t="s">
        <v>43</v>
      </c>
    </row>
    <row r="58" spans="1:8" ht="65.25" customHeight="1" x14ac:dyDescent="0.25">
      <c r="A58" s="19" t="s">
        <v>917</v>
      </c>
      <c r="B58" s="20" t="s">
        <v>30</v>
      </c>
      <c r="C58" s="90" t="s">
        <v>918</v>
      </c>
      <c r="D58" s="91" t="s">
        <v>43</v>
      </c>
      <c r="E58" s="91">
        <v>1534.46</v>
      </c>
      <c r="F58" s="92" t="str">
        <f t="shared" si="0"/>
        <v>-</v>
      </c>
    </row>
    <row r="59" spans="1:8" ht="72.75" customHeight="1" x14ac:dyDescent="0.25">
      <c r="A59" s="19" t="s">
        <v>829</v>
      </c>
      <c r="B59" s="20" t="s">
        <v>30</v>
      </c>
      <c r="C59" s="90" t="s">
        <v>830</v>
      </c>
      <c r="D59" s="91" t="s">
        <v>43</v>
      </c>
      <c r="E59" s="91">
        <v>1534.46</v>
      </c>
      <c r="F59" s="92" t="str">
        <f t="shared" si="0"/>
        <v>-</v>
      </c>
    </row>
    <row r="60" spans="1:8" ht="59.25" customHeight="1" x14ac:dyDescent="0.25">
      <c r="A60" s="19" t="s">
        <v>90</v>
      </c>
      <c r="B60" s="20" t="s">
        <v>30</v>
      </c>
      <c r="C60" s="90" t="s">
        <v>91</v>
      </c>
      <c r="D60" s="91" t="s">
        <v>43</v>
      </c>
      <c r="E60" s="91">
        <v>864782.47</v>
      </c>
      <c r="F60" s="92" t="str">
        <f t="shared" si="0"/>
        <v>-</v>
      </c>
    </row>
    <row r="61" spans="1:8" ht="84.75" customHeight="1" x14ac:dyDescent="0.25">
      <c r="A61" s="19" t="s">
        <v>92</v>
      </c>
      <c r="B61" s="20" t="s">
        <v>30</v>
      </c>
      <c r="C61" s="90" t="s">
        <v>93</v>
      </c>
      <c r="D61" s="91" t="s">
        <v>43</v>
      </c>
      <c r="E61" s="91">
        <v>864782.47</v>
      </c>
      <c r="F61" s="92" t="str">
        <f t="shared" si="0"/>
        <v>-</v>
      </c>
    </row>
    <row r="62" spans="1:8" ht="123.75" customHeight="1" x14ac:dyDescent="0.25">
      <c r="A62" s="19" t="s">
        <v>781</v>
      </c>
      <c r="B62" s="20" t="s">
        <v>30</v>
      </c>
      <c r="C62" s="90" t="s">
        <v>780</v>
      </c>
      <c r="D62" s="91" t="s">
        <v>43</v>
      </c>
      <c r="E62" s="152">
        <v>838221.49</v>
      </c>
      <c r="F62" s="92" t="s">
        <v>43</v>
      </c>
    </row>
    <row r="63" spans="1:8" ht="94.5" customHeight="1" x14ac:dyDescent="0.25">
      <c r="A63" s="19" t="s">
        <v>782</v>
      </c>
      <c r="B63" s="20" t="s">
        <v>30</v>
      </c>
      <c r="C63" s="90" t="s">
        <v>783</v>
      </c>
      <c r="D63" s="91" t="s">
        <v>43</v>
      </c>
      <c r="E63" s="152">
        <v>25810.98</v>
      </c>
      <c r="F63" s="92" t="s">
        <v>43</v>
      </c>
    </row>
    <row r="64" spans="1:8" ht="120.75" customHeight="1" x14ac:dyDescent="0.25">
      <c r="A64" s="19" t="s">
        <v>784</v>
      </c>
      <c r="B64" s="20" t="s">
        <v>30</v>
      </c>
      <c r="C64" s="90" t="s">
        <v>785</v>
      </c>
      <c r="D64" s="91" t="s">
        <v>43</v>
      </c>
      <c r="E64" s="91">
        <v>750</v>
      </c>
      <c r="F64" s="92" t="s">
        <v>43</v>
      </c>
    </row>
    <row r="65" spans="1:6" ht="33.75" customHeight="1" x14ac:dyDescent="0.25">
      <c r="A65" s="19" t="s">
        <v>94</v>
      </c>
      <c r="B65" s="20" t="s">
        <v>30</v>
      </c>
      <c r="C65" s="90" t="s">
        <v>95</v>
      </c>
      <c r="D65" s="91" t="s">
        <v>43</v>
      </c>
      <c r="E65" s="91">
        <v>5231475.0999999996</v>
      </c>
      <c r="F65" s="92" t="str">
        <f t="shared" si="0"/>
        <v>-</v>
      </c>
    </row>
    <row r="66" spans="1:6" ht="34.5" customHeight="1" x14ac:dyDescent="0.25">
      <c r="A66" s="19" t="s">
        <v>94</v>
      </c>
      <c r="B66" s="20" t="s">
        <v>30</v>
      </c>
      <c r="C66" s="90" t="s">
        <v>96</v>
      </c>
      <c r="D66" s="91" t="s">
        <v>43</v>
      </c>
      <c r="E66" s="91">
        <v>5228998.2300000004</v>
      </c>
      <c r="F66" s="92" t="str">
        <f t="shared" ref="F66:F107" si="1">IF(OR(D66="-",IF(E66="-",0,E66)&gt;=IF(D66="-",0,D66)),"-",IF(D66="-",0,D66)-IF(E66="-",0,E66))</f>
        <v>-</v>
      </c>
    </row>
    <row r="67" spans="1:6" ht="73.5" customHeight="1" x14ac:dyDescent="0.25">
      <c r="A67" s="19" t="s">
        <v>97</v>
      </c>
      <c r="B67" s="20" t="s">
        <v>30</v>
      </c>
      <c r="C67" s="90" t="s">
        <v>98</v>
      </c>
      <c r="D67" s="91" t="s">
        <v>43</v>
      </c>
      <c r="E67" s="91">
        <v>5152769.26</v>
      </c>
      <c r="F67" s="92" t="str">
        <f t="shared" si="1"/>
        <v>-</v>
      </c>
    </row>
    <row r="68" spans="1:6" ht="50.25" customHeight="1" x14ac:dyDescent="0.25">
      <c r="A68" s="19" t="s">
        <v>99</v>
      </c>
      <c r="B68" s="20" t="s">
        <v>30</v>
      </c>
      <c r="C68" s="90" t="s">
        <v>100</v>
      </c>
      <c r="D68" s="91" t="s">
        <v>43</v>
      </c>
      <c r="E68" s="91">
        <v>39305.22</v>
      </c>
      <c r="F68" s="92" t="str">
        <f t="shared" si="1"/>
        <v>-</v>
      </c>
    </row>
    <row r="69" spans="1:6" ht="72" customHeight="1" x14ac:dyDescent="0.25">
      <c r="A69" s="19" t="s">
        <v>101</v>
      </c>
      <c r="B69" s="20" t="s">
        <v>30</v>
      </c>
      <c r="C69" s="90" t="s">
        <v>102</v>
      </c>
      <c r="D69" s="91" t="s">
        <v>43</v>
      </c>
      <c r="E69" s="91">
        <v>36923.75</v>
      </c>
      <c r="F69" s="92" t="str">
        <f t="shared" si="1"/>
        <v>-</v>
      </c>
    </row>
    <row r="70" spans="1:6" ht="46.5" customHeight="1" x14ac:dyDescent="0.25">
      <c r="A70" s="19" t="s">
        <v>923</v>
      </c>
      <c r="B70" s="20" t="s">
        <v>30</v>
      </c>
      <c r="C70" s="90" t="s">
        <v>921</v>
      </c>
      <c r="D70" s="91" t="s">
        <v>43</v>
      </c>
      <c r="E70" s="91">
        <v>2476.87</v>
      </c>
      <c r="F70" s="92" t="s">
        <v>43</v>
      </c>
    </row>
    <row r="71" spans="1:6" ht="60" customHeight="1" x14ac:dyDescent="0.25">
      <c r="A71" s="19" t="s">
        <v>924</v>
      </c>
      <c r="B71" s="20" t="s">
        <v>30</v>
      </c>
      <c r="C71" s="90" t="s">
        <v>922</v>
      </c>
      <c r="D71" s="91" t="s">
        <v>43</v>
      </c>
      <c r="E71" s="91">
        <v>2476.87</v>
      </c>
      <c r="F71" s="92" t="s">
        <v>43</v>
      </c>
    </row>
    <row r="72" spans="1:6" ht="21" customHeight="1" x14ac:dyDescent="0.25">
      <c r="A72" s="19" t="s">
        <v>833</v>
      </c>
      <c r="B72" s="20" t="s">
        <v>30</v>
      </c>
      <c r="C72" s="90" t="s">
        <v>834</v>
      </c>
      <c r="D72" s="91" t="s">
        <v>43</v>
      </c>
      <c r="E72" s="91">
        <v>16932.59</v>
      </c>
      <c r="F72" s="92" t="s">
        <v>43</v>
      </c>
    </row>
    <row r="73" spans="1:6" ht="21.75" customHeight="1" x14ac:dyDescent="0.25">
      <c r="A73" s="19" t="s">
        <v>833</v>
      </c>
      <c r="B73" s="20" t="s">
        <v>30</v>
      </c>
      <c r="C73" s="90" t="s">
        <v>835</v>
      </c>
      <c r="D73" s="91" t="s">
        <v>43</v>
      </c>
      <c r="E73" s="91">
        <v>16932.59</v>
      </c>
      <c r="F73" s="92" t="s">
        <v>43</v>
      </c>
    </row>
    <row r="74" spans="1:6" ht="62.25" customHeight="1" x14ac:dyDescent="0.25">
      <c r="A74" s="19" t="s">
        <v>831</v>
      </c>
      <c r="B74" s="20" t="s">
        <v>30</v>
      </c>
      <c r="C74" s="90" t="s">
        <v>832</v>
      </c>
      <c r="D74" s="91" t="s">
        <v>43</v>
      </c>
      <c r="E74" s="91">
        <v>16912</v>
      </c>
      <c r="F74" s="92" t="s">
        <v>43</v>
      </c>
    </row>
    <row r="75" spans="1:6" ht="37.5" customHeight="1" x14ac:dyDescent="0.25">
      <c r="A75" s="19" t="s">
        <v>965</v>
      </c>
      <c r="B75" s="20" t="s">
        <v>30</v>
      </c>
      <c r="C75" s="90" t="s">
        <v>960</v>
      </c>
      <c r="D75" s="91" t="s">
        <v>43</v>
      </c>
      <c r="E75" s="91">
        <v>20.59</v>
      </c>
      <c r="F75" s="92" t="s">
        <v>43</v>
      </c>
    </row>
    <row r="76" spans="1:6" ht="33" customHeight="1" x14ac:dyDescent="0.25">
      <c r="A76" s="19" t="s">
        <v>103</v>
      </c>
      <c r="B76" s="20" t="s">
        <v>30</v>
      </c>
      <c r="C76" s="90" t="s">
        <v>104</v>
      </c>
      <c r="D76" s="91" t="s">
        <v>43</v>
      </c>
      <c r="E76" s="91">
        <v>83564</v>
      </c>
      <c r="F76" s="92" t="str">
        <f t="shared" si="1"/>
        <v>-</v>
      </c>
    </row>
    <row r="77" spans="1:6" ht="45" customHeight="1" x14ac:dyDescent="0.25">
      <c r="A77" s="19" t="s">
        <v>105</v>
      </c>
      <c r="B77" s="20" t="s">
        <v>30</v>
      </c>
      <c r="C77" s="90" t="s">
        <v>106</v>
      </c>
      <c r="D77" s="91" t="s">
        <v>43</v>
      </c>
      <c r="E77" s="91">
        <v>83564</v>
      </c>
      <c r="F77" s="92" t="str">
        <f t="shared" si="1"/>
        <v>-</v>
      </c>
    </row>
    <row r="78" spans="1:6" ht="89.25" customHeight="1" x14ac:dyDescent="0.25">
      <c r="A78" s="19" t="s">
        <v>107</v>
      </c>
      <c r="B78" s="20" t="s">
        <v>30</v>
      </c>
      <c r="C78" s="90" t="s">
        <v>108</v>
      </c>
      <c r="D78" s="91" t="s">
        <v>43</v>
      </c>
      <c r="E78" s="91">
        <v>83564</v>
      </c>
      <c r="F78" s="92" t="str">
        <f t="shared" si="1"/>
        <v>-</v>
      </c>
    </row>
    <row r="79" spans="1:6" ht="15.75" x14ac:dyDescent="0.25">
      <c r="A79" s="19" t="s">
        <v>109</v>
      </c>
      <c r="B79" s="20" t="s">
        <v>30</v>
      </c>
      <c r="C79" s="90" t="s">
        <v>110</v>
      </c>
      <c r="D79" s="91" t="s">
        <v>43</v>
      </c>
      <c r="E79" s="91">
        <v>1739594.74</v>
      </c>
      <c r="F79" s="92" t="str">
        <f t="shared" si="1"/>
        <v>-</v>
      </c>
    </row>
    <row r="80" spans="1:6" ht="15.75" x14ac:dyDescent="0.25">
      <c r="A80" s="19" t="s">
        <v>111</v>
      </c>
      <c r="B80" s="20" t="s">
        <v>30</v>
      </c>
      <c r="C80" s="90" t="s">
        <v>112</v>
      </c>
      <c r="D80" s="91" t="s">
        <v>43</v>
      </c>
      <c r="E80" s="91">
        <v>750474.37</v>
      </c>
      <c r="F80" s="92" t="str">
        <f t="shared" si="1"/>
        <v>-</v>
      </c>
    </row>
    <row r="81" spans="1:8" ht="63" customHeight="1" x14ac:dyDescent="0.25">
      <c r="A81" s="19" t="s">
        <v>113</v>
      </c>
      <c r="B81" s="20" t="s">
        <v>30</v>
      </c>
      <c r="C81" s="90" t="s">
        <v>114</v>
      </c>
      <c r="D81" s="91" t="s">
        <v>43</v>
      </c>
      <c r="E81" s="91">
        <v>750474.37</v>
      </c>
      <c r="F81" s="92" t="str">
        <f t="shared" si="1"/>
        <v>-</v>
      </c>
    </row>
    <row r="82" spans="1:8" ht="99" customHeight="1" x14ac:dyDescent="0.25">
      <c r="A82" s="19" t="s">
        <v>115</v>
      </c>
      <c r="B82" s="20" t="s">
        <v>30</v>
      </c>
      <c r="C82" s="90" t="s">
        <v>116</v>
      </c>
      <c r="D82" s="91" t="s">
        <v>43</v>
      </c>
      <c r="E82" s="91">
        <v>726843.59</v>
      </c>
      <c r="F82" s="92" t="str">
        <f t="shared" si="1"/>
        <v>-</v>
      </c>
    </row>
    <row r="83" spans="1:8" ht="72.75" customHeight="1" x14ac:dyDescent="0.25">
      <c r="A83" s="19" t="s">
        <v>117</v>
      </c>
      <c r="B83" s="20" t="s">
        <v>30</v>
      </c>
      <c r="C83" s="90" t="s">
        <v>118</v>
      </c>
      <c r="D83" s="91" t="s">
        <v>43</v>
      </c>
      <c r="E83" s="91">
        <v>23630.78</v>
      </c>
      <c r="F83" s="92" t="str">
        <f t="shared" si="1"/>
        <v>-</v>
      </c>
    </row>
    <row r="84" spans="1:8" ht="15.75" x14ac:dyDescent="0.25">
      <c r="A84" s="19" t="s">
        <v>119</v>
      </c>
      <c r="B84" s="20" t="s">
        <v>30</v>
      </c>
      <c r="C84" s="90" t="s">
        <v>120</v>
      </c>
      <c r="D84" s="91" t="s">
        <v>43</v>
      </c>
      <c r="E84" s="91">
        <v>989120.37</v>
      </c>
      <c r="F84" s="92" t="str">
        <f t="shared" si="1"/>
        <v>-</v>
      </c>
    </row>
    <row r="85" spans="1:8" ht="15.75" x14ac:dyDescent="0.25">
      <c r="A85" s="19" t="s">
        <v>121</v>
      </c>
      <c r="B85" s="20" t="s">
        <v>30</v>
      </c>
      <c r="C85" s="90" t="s">
        <v>122</v>
      </c>
      <c r="D85" s="91" t="s">
        <v>43</v>
      </c>
      <c r="E85" s="91">
        <v>941588.72</v>
      </c>
      <c r="F85" s="92" t="str">
        <f t="shared" si="1"/>
        <v>-</v>
      </c>
    </row>
    <row r="86" spans="1:8" ht="43.5" customHeight="1" x14ac:dyDescent="0.25">
      <c r="A86" s="19" t="s">
        <v>123</v>
      </c>
      <c r="B86" s="20" t="s">
        <v>30</v>
      </c>
      <c r="C86" s="90" t="s">
        <v>124</v>
      </c>
      <c r="D86" s="91" t="s">
        <v>43</v>
      </c>
      <c r="E86" s="91">
        <v>941588.72</v>
      </c>
      <c r="F86" s="92" t="str">
        <f t="shared" si="1"/>
        <v>-</v>
      </c>
    </row>
    <row r="87" spans="1:8" ht="86.25" customHeight="1" x14ac:dyDescent="0.25">
      <c r="A87" s="19" t="s">
        <v>787</v>
      </c>
      <c r="B87" s="20" t="s">
        <v>30</v>
      </c>
      <c r="C87" s="90" t="s">
        <v>786</v>
      </c>
      <c r="D87" s="91" t="s">
        <v>43</v>
      </c>
      <c r="E87" s="91">
        <v>933642.94</v>
      </c>
      <c r="F87" s="92" t="s">
        <v>873</v>
      </c>
    </row>
    <row r="88" spans="1:8" ht="58.5" customHeight="1" x14ac:dyDescent="0.25">
      <c r="A88" s="19" t="s">
        <v>788</v>
      </c>
      <c r="B88" s="20" t="s">
        <v>30</v>
      </c>
      <c r="C88" s="90" t="s">
        <v>789</v>
      </c>
      <c r="D88" s="91" t="s">
        <v>43</v>
      </c>
      <c r="E88" s="91">
        <v>7883.28</v>
      </c>
      <c r="F88" s="92" t="str">
        <f t="shared" si="1"/>
        <v>-</v>
      </c>
    </row>
    <row r="89" spans="1:8" ht="67.5" customHeight="1" x14ac:dyDescent="0.25">
      <c r="A89" s="19" t="s">
        <v>925</v>
      </c>
      <c r="B89" s="20" t="s">
        <v>30</v>
      </c>
      <c r="C89" s="93" t="s">
        <v>926</v>
      </c>
      <c r="D89" s="91" t="s">
        <v>43</v>
      </c>
      <c r="E89" s="91">
        <v>62.5</v>
      </c>
      <c r="F89" s="92" t="s">
        <v>43</v>
      </c>
      <c r="H89" s="11"/>
    </row>
    <row r="90" spans="1:8" ht="21.75" customHeight="1" x14ac:dyDescent="0.25">
      <c r="A90" s="19" t="s">
        <v>125</v>
      </c>
      <c r="B90" s="20" t="s">
        <v>30</v>
      </c>
      <c r="C90" s="90" t="s">
        <v>126</v>
      </c>
      <c r="D90" s="91" t="s">
        <v>43</v>
      </c>
      <c r="E90" s="91">
        <v>47531.65</v>
      </c>
      <c r="F90" s="92" t="str">
        <f t="shared" si="1"/>
        <v>-</v>
      </c>
    </row>
    <row r="91" spans="1:8" ht="46.5" customHeight="1" x14ac:dyDescent="0.25">
      <c r="A91" s="19" t="s">
        <v>127</v>
      </c>
      <c r="B91" s="20" t="s">
        <v>30</v>
      </c>
      <c r="C91" s="90" t="s">
        <v>128</v>
      </c>
      <c r="D91" s="91" t="s">
        <v>43</v>
      </c>
      <c r="E91" s="91">
        <v>47531.65</v>
      </c>
      <c r="F91" s="92" t="str">
        <f t="shared" si="1"/>
        <v>-</v>
      </c>
    </row>
    <row r="92" spans="1:8" ht="88.5" customHeight="1" x14ac:dyDescent="0.25">
      <c r="A92" s="19" t="s">
        <v>790</v>
      </c>
      <c r="B92" s="20" t="s">
        <v>30</v>
      </c>
      <c r="C92" s="90" t="s">
        <v>791</v>
      </c>
      <c r="D92" s="91" t="s">
        <v>43</v>
      </c>
      <c r="E92" s="91">
        <v>45239.01</v>
      </c>
      <c r="F92" s="92" t="s">
        <v>43</v>
      </c>
    </row>
    <row r="93" spans="1:8" ht="59.25" customHeight="1" x14ac:dyDescent="0.25">
      <c r="A93" s="19" t="s">
        <v>793</v>
      </c>
      <c r="B93" s="20" t="s">
        <v>30</v>
      </c>
      <c r="C93" s="90" t="s">
        <v>792</v>
      </c>
      <c r="D93" s="91" t="s">
        <v>43</v>
      </c>
      <c r="E93" s="154">
        <v>2230.14</v>
      </c>
      <c r="F93" s="92" t="s">
        <v>43</v>
      </c>
    </row>
    <row r="94" spans="1:8" ht="81.75" customHeight="1" x14ac:dyDescent="0.25">
      <c r="A94" s="19" t="s">
        <v>883</v>
      </c>
      <c r="B94" s="20" t="s">
        <v>30</v>
      </c>
      <c r="C94" s="93" t="s">
        <v>884</v>
      </c>
      <c r="D94" s="91" t="s">
        <v>43</v>
      </c>
      <c r="E94" s="155">
        <v>62.5</v>
      </c>
      <c r="F94" s="92" t="s">
        <v>43</v>
      </c>
    </row>
    <row r="95" spans="1:8" ht="21.75" customHeight="1" x14ac:dyDescent="0.25">
      <c r="A95" s="19" t="s">
        <v>129</v>
      </c>
      <c r="B95" s="20" t="s">
        <v>30</v>
      </c>
      <c r="C95" s="90" t="s">
        <v>130</v>
      </c>
      <c r="D95" s="91" t="s">
        <v>43</v>
      </c>
      <c r="E95" s="91">
        <v>2093607.95</v>
      </c>
      <c r="F95" s="92" t="str">
        <f t="shared" si="1"/>
        <v>-</v>
      </c>
    </row>
    <row r="96" spans="1:8" ht="47.25" customHeight="1" x14ac:dyDescent="0.25">
      <c r="A96" s="19" t="s">
        <v>131</v>
      </c>
      <c r="B96" s="20" t="s">
        <v>30</v>
      </c>
      <c r="C96" s="90" t="s">
        <v>132</v>
      </c>
      <c r="D96" s="91" t="s">
        <v>43</v>
      </c>
      <c r="E96" s="91">
        <v>2074407.95</v>
      </c>
      <c r="F96" s="92" t="str">
        <f t="shared" si="1"/>
        <v>-</v>
      </c>
    </row>
    <row r="97" spans="1:6" ht="57.75" customHeight="1" x14ac:dyDescent="0.25">
      <c r="A97" s="19" t="s">
        <v>133</v>
      </c>
      <c r="B97" s="20" t="s">
        <v>30</v>
      </c>
      <c r="C97" s="90" t="s">
        <v>134</v>
      </c>
      <c r="D97" s="91" t="s">
        <v>43</v>
      </c>
      <c r="E97" s="91">
        <v>2074407.95</v>
      </c>
      <c r="F97" s="92" t="str">
        <f t="shared" si="1"/>
        <v>-</v>
      </c>
    </row>
    <row r="98" spans="1:6" ht="100.5" customHeight="1" x14ac:dyDescent="0.25">
      <c r="A98" s="21" t="s">
        <v>135</v>
      </c>
      <c r="B98" s="20" t="s">
        <v>30</v>
      </c>
      <c r="C98" s="90" t="s">
        <v>136</v>
      </c>
      <c r="D98" s="91" t="s">
        <v>43</v>
      </c>
      <c r="E98" s="91">
        <v>2074407.95</v>
      </c>
      <c r="F98" s="92" t="str">
        <f t="shared" si="1"/>
        <v>-</v>
      </c>
    </row>
    <row r="99" spans="1:6" ht="45.75" customHeight="1" x14ac:dyDescent="0.25">
      <c r="A99" s="21" t="s">
        <v>837</v>
      </c>
      <c r="B99" s="20" t="s">
        <v>30</v>
      </c>
      <c r="C99" s="90" t="s">
        <v>836</v>
      </c>
      <c r="D99" s="91" t="s">
        <v>43</v>
      </c>
      <c r="E99" s="91">
        <v>19200</v>
      </c>
      <c r="F99" s="92" t="s">
        <v>43</v>
      </c>
    </row>
    <row r="100" spans="1:6" ht="77.25" customHeight="1" x14ac:dyDescent="0.25">
      <c r="A100" s="21" t="s">
        <v>839</v>
      </c>
      <c r="B100" s="20" t="s">
        <v>30</v>
      </c>
      <c r="C100" s="90" t="s">
        <v>838</v>
      </c>
      <c r="D100" s="91" t="s">
        <v>43</v>
      </c>
      <c r="E100" s="91">
        <v>19200</v>
      </c>
      <c r="F100" s="92" t="s">
        <v>43</v>
      </c>
    </row>
    <row r="101" spans="1:6" ht="102" customHeight="1" x14ac:dyDescent="0.25">
      <c r="A101" s="21" t="s">
        <v>840</v>
      </c>
      <c r="B101" s="20" t="s">
        <v>30</v>
      </c>
      <c r="C101" s="90" t="s">
        <v>957</v>
      </c>
      <c r="D101" s="91" t="s">
        <v>43</v>
      </c>
      <c r="E101" s="91">
        <v>19200</v>
      </c>
      <c r="F101" s="92" t="s">
        <v>43</v>
      </c>
    </row>
    <row r="102" spans="1:6" ht="47.25" customHeight="1" x14ac:dyDescent="0.25">
      <c r="A102" s="19" t="s">
        <v>137</v>
      </c>
      <c r="B102" s="20" t="s">
        <v>30</v>
      </c>
      <c r="C102" s="90" t="s">
        <v>138</v>
      </c>
      <c r="D102" s="91" t="s">
        <v>43</v>
      </c>
      <c r="E102" s="91">
        <v>25512334.140000001</v>
      </c>
      <c r="F102" s="92" t="str">
        <f t="shared" si="1"/>
        <v>-</v>
      </c>
    </row>
    <row r="103" spans="1:6" ht="111.75" customHeight="1" x14ac:dyDescent="0.25">
      <c r="A103" s="21" t="s">
        <v>139</v>
      </c>
      <c r="B103" s="20" t="s">
        <v>30</v>
      </c>
      <c r="C103" s="90" t="s">
        <v>140</v>
      </c>
      <c r="D103" s="91" t="s">
        <v>43</v>
      </c>
      <c r="E103" s="91">
        <v>24697538.949999999</v>
      </c>
      <c r="F103" s="92" t="str">
        <f t="shared" si="1"/>
        <v>-</v>
      </c>
    </row>
    <row r="104" spans="1:6" ht="89.25" customHeight="1" x14ac:dyDescent="0.25">
      <c r="A104" s="19" t="s">
        <v>141</v>
      </c>
      <c r="B104" s="20" t="s">
        <v>30</v>
      </c>
      <c r="C104" s="90" t="s">
        <v>142</v>
      </c>
      <c r="D104" s="91" t="s">
        <v>43</v>
      </c>
      <c r="E104" s="91">
        <v>3415879.37</v>
      </c>
      <c r="F104" s="92" t="str">
        <f t="shared" si="1"/>
        <v>-</v>
      </c>
    </row>
    <row r="105" spans="1:6" ht="96.75" customHeight="1" x14ac:dyDescent="0.25">
      <c r="A105" s="21" t="s">
        <v>143</v>
      </c>
      <c r="B105" s="20" t="s">
        <v>30</v>
      </c>
      <c r="C105" s="90" t="s">
        <v>144</v>
      </c>
      <c r="D105" s="91" t="s">
        <v>43</v>
      </c>
      <c r="E105" s="91">
        <v>3415879.37</v>
      </c>
      <c r="F105" s="92" t="str">
        <f t="shared" si="1"/>
        <v>-</v>
      </c>
    </row>
    <row r="106" spans="1:6" ht="99.75" customHeight="1" x14ac:dyDescent="0.25">
      <c r="A106" s="21" t="s">
        <v>145</v>
      </c>
      <c r="B106" s="20" t="s">
        <v>30</v>
      </c>
      <c r="C106" s="90" t="s">
        <v>146</v>
      </c>
      <c r="D106" s="91" t="s">
        <v>43</v>
      </c>
      <c r="E106" s="91">
        <v>449979.2</v>
      </c>
      <c r="F106" s="92" t="str">
        <f t="shared" si="1"/>
        <v>-</v>
      </c>
    </row>
    <row r="107" spans="1:6" ht="84" customHeight="1" x14ac:dyDescent="0.25">
      <c r="A107" s="19" t="s">
        <v>147</v>
      </c>
      <c r="B107" s="20" t="s">
        <v>30</v>
      </c>
      <c r="C107" s="90" t="s">
        <v>148</v>
      </c>
      <c r="D107" s="91" t="s">
        <v>43</v>
      </c>
      <c r="E107" s="91">
        <v>449979.2</v>
      </c>
      <c r="F107" s="92" t="str">
        <f t="shared" si="1"/>
        <v>-</v>
      </c>
    </row>
    <row r="108" spans="1:6" ht="62.25" customHeight="1" x14ac:dyDescent="0.25">
      <c r="A108" s="19" t="s">
        <v>149</v>
      </c>
      <c r="B108" s="20" t="s">
        <v>30</v>
      </c>
      <c r="C108" s="90" t="s">
        <v>150</v>
      </c>
      <c r="D108" s="91" t="s">
        <v>43</v>
      </c>
      <c r="E108" s="91">
        <v>20831680.379999999</v>
      </c>
      <c r="F108" s="92" t="str">
        <f t="shared" ref="F108:F141" si="2">IF(OR(D108="-",IF(E108="-",0,E108)&gt;=IF(D108="-",0,D108)),"-",IF(D108="-",0,D108)-IF(E108="-",0,E108))</f>
        <v>-</v>
      </c>
    </row>
    <row r="109" spans="1:6" ht="45.75" customHeight="1" x14ac:dyDescent="0.25">
      <c r="A109" s="19" t="s">
        <v>151</v>
      </c>
      <c r="B109" s="20" t="s">
        <v>30</v>
      </c>
      <c r="C109" s="90" t="s">
        <v>152</v>
      </c>
      <c r="D109" s="91" t="s">
        <v>43</v>
      </c>
      <c r="E109" s="91">
        <v>20831680.379999999</v>
      </c>
      <c r="F109" s="92" t="str">
        <f t="shared" si="2"/>
        <v>-</v>
      </c>
    </row>
    <row r="110" spans="1:6" ht="33" customHeight="1" x14ac:dyDescent="0.25">
      <c r="A110" s="19" t="s">
        <v>841</v>
      </c>
      <c r="B110" s="20" t="s">
        <v>30</v>
      </c>
      <c r="C110" s="90" t="s">
        <v>842</v>
      </c>
      <c r="D110" s="91" t="s">
        <v>43</v>
      </c>
      <c r="E110" s="91">
        <v>256129</v>
      </c>
      <c r="F110" s="92" t="s">
        <v>43</v>
      </c>
    </row>
    <row r="111" spans="1:6" ht="61.5" customHeight="1" x14ac:dyDescent="0.25">
      <c r="A111" s="19" t="s">
        <v>843</v>
      </c>
      <c r="B111" s="20" t="s">
        <v>30</v>
      </c>
      <c r="C111" s="90" t="s">
        <v>844</v>
      </c>
      <c r="D111" s="91" t="s">
        <v>43</v>
      </c>
      <c r="E111" s="91">
        <v>256129</v>
      </c>
      <c r="F111" s="92" t="s">
        <v>43</v>
      </c>
    </row>
    <row r="112" spans="1:6" ht="69.75" customHeight="1" x14ac:dyDescent="0.25">
      <c r="A112" s="19" t="s">
        <v>845</v>
      </c>
      <c r="B112" s="20" t="s">
        <v>30</v>
      </c>
      <c r="C112" s="90" t="s">
        <v>846</v>
      </c>
      <c r="D112" s="91" t="s">
        <v>43</v>
      </c>
      <c r="E112" s="91">
        <v>256129</v>
      </c>
      <c r="F112" s="92" t="s">
        <v>43</v>
      </c>
    </row>
    <row r="113" spans="1:8" ht="96.75" customHeight="1" x14ac:dyDescent="0.25">
      <c r="A113" s="21" t="s">
        <v>153</v>
      </c>
      <c r="B113" s="20" t="s">
        <v>30</v>
      </c>
      <c r="C113" s="90" t="s">
        <v>154</v>
      </c>
      <c r="D113" s="91" t="s">
        <v>43</v>
      </c>
      <c r="E113" s="91">
        <v>558666.18999999994</v>
      </c>
      <c r="F113" s="92" t="str">
        <f t="shared" si="2"/>
        <v>-</v>
      </c>
    </row>
    <row r="114" spans="1:8" ht="96.75" customHeight="1" x14ac:dyDescent="0.25">
      <c r="A114" s="21" t="s">
        <v>155</v>
      </c>
      <c r="B114" s="20" t="s">
        <v>30</v>
      </c>
      <c r="C114" s="90" t="s">
        <v>156</v>
      </c>
      <c r="D114" s="91" t="s">
        <v>43</v>
      </c>
      <c r="E114" s="91">
        <v>558666.18999999994</v>
      </c>
      <c r="F114" s="92" t="str">
        <f t="shared" si="2"/>
        <v>-</v>
      </c>
    </row>
    <row r="115" spans="1:8" ht="102.75" customHeight="1" x14ac:dyDescent="0.25">
      <c r="A115" s="19" t="s">
        <v>157</v>
      </c>
      <c r="B115" s="20" t="s">
        <v>30</v>
      </c>
      <c r="C115" s="90" t="s">
        <v>158</v>
      </c>
      <c r="D115" s="91" t="s">
        <v>43</v>
      </c>
      <c r="E115" s="91">
        <v>558666.18999999994</v>
      </c>
      <c r="F115" s="92" t="str">
        <f t="shared" si="2"/>
        <v>-</v>
      </c>
    </row>
    <row r="116" spans="1:8" ht="34.5" customHeight="1" x14ac:dyDescent="0.25">
      <c r="A116" s="19" t="s">
        <v>159</v>
      </c>
      <c r="B116" s="20" t="s">
        <v>30</v>
      </c>
      <c r="C116" s="90" t="s">
        <v>160</v>
      </c>
      <c r="D116" s="91" t="s">
        <v>43</v>
      </c>
      <c r="E116" s="91">
        <v>397075.94</v>
      </c>
      <c r="F116" s="92" t="str">
        <f t="shared" si="2"/>
        <v>-</v>
      </c>
    </row>
    <row r="117" spans="1:8" ht="35.25" customHeight="1" x14ac:dyDescent="0.25">
      <c r="A117" s="19" t="s">
        <v>161</v>
      </c>
      <c r="B117" s="20" t="s">
        <v>30</v>
      </c>
      <c r="C117" s="90" t="s">
        <v>162</v>
      </c>
      <c r="D117" s="91" t="s">
        <v>43</v>
      </c>
      <c r="E117" s="91">
        <v>397075.94</v>
      </c>
      <c r="F117" s="92" t="str">
        <f t="shared" si="2"/>
        <v>-</v>
      </c>
    </row>
    <row r="118" spans="1:8" ht="45.75" customHeight="1" x14ac:dyDescent="0.25">
      <c r="A118" s="19" t="s">
        <v>163</v>
      </c>
      <c r="B118" s="20" t="s">
        <v>30</v>
      </c>
      <c r="C118" s="90" t="s">
        <v>164</v>
      </c>
      <c r="D118" s="91" t="s">
        <v>43</v>
      </c>
      <c r="E118" s="91">
        <v>326977.15999999997</v>
      </c>
      <c r="F118" s="92" t="str">
        <f t="shared" si="2"/>
        <v>-</v>
      </c>
    </row>
    <row r="119" spans="1:8" ht="83.25" customHeight="1" x14ac:dyDescent="0.25">
      <c r="A119" s="19" t="s">
        <v>165</v>
      </c>
      <c r="B119" s="20" t="s">
        <v>30</v>
      </c>
      <c r="C119" s="90" t="s">
        <v>166</v>
      </c>
      <c r="D119" s="91" t="s">
        <v>43</v>
      </c>
      <c r="E119" s="91">
        <v>326977.15999999997</v>
      </c>
      <c r="F119" s="92" t="str">
        <f t="shared" si="2"/>
        <v>-</v>
      </c>
    </row>
    <row r="120" spans="1:8" ht="31.5" customHeight="1" x14ac:dyDescent="0.25">
      <c r="A120" s="19" t="s">
        <v>167</v>
      </c>
      <c r="B120" s="20" t="s">
        <v>30</v>
      </c>
      <c r="C120" s="90" t="s">
        <v>168</v>
      </c>
      <c r="D120" s="91" t="s">
        <v>43</v>
      </c>
      <c r="E120" s="91">
        <v>92996.23</v>
      </c>
      <c r="F120" s="92" t="str">
        <f t="shared" si="2"/>
        <v>-</v>
      </c>
    </row>
    <row r="121" spans="1:8" ht="69" customHeight="1" x14ac:dyDescent="0.25">
      <c r="A121" s="19" t="s">
        <v>169</v>
      </c>
      <c r="B121" s="20" t="s">
        <v>30</v>
      </c>
      <c r="C121" s="90" t="s">
        <v>170</v>
      </c>
      <c r="D121" s="91" t="s">
        <v>43</v>
      </c>
      <c r="E121" s="91">
        <v>92996.23</v>
      </c>
      <c r="F121" s="92" t="str">
        <f t="shared" si="2"/>
        <v>-</v>
      </c>
      <c r="H121" s="11"/>
    </row>
    <row r="122" spans="1:8" ht="36" customHeight="1" x14ac:dyDescent="0.25">
      <c r="A122" s="19" t="s">
        <v>171</v>
      </c>
      <c r="B122" s="20" t="s">
        <v>30</v>
      </c>
      <c r="C122" s="90" t="s">
        <v>172</v>
      </c>
      <c r="D122" s="91" t="s">
        <v>43</v>
      </c>
      <c r="E122" s="91">
        <v>-22897.45</v>
      </c>
      <c r="F122" s="92" t="str">
        <f t="shared" si="2"/>
        <v>-</v>
      </c>
      <c r="H122" s="11"/>
    </row>
    <row r="123" spans="1:8" ht="21.75" customHeight="1" x14ac:dyDescent="0.25">
      <c r="A123" s="19" t="s">
        <v>173</v>
      </c>
      <c r="B123" s="20" t="s">
        <v>30</v>
      </c>
      <c r="C123" s="90" t="s">
        <v>174</v>
      </c>
      <c r="D123" s="91" t="s">
        <v>43</v>
      </c>
      <c r="E123" s="91">
        <v>-25889.21</v>
      </c>
      <c r="F123" s="92" t="str">
        <f t="shared" si="2"/>
        <v>-</v>
      </c>
    </row>
    <row r="124" spans="1:8" ht="74.25" customHeight="1" x14ac:dyDescent="0.25">
      <c r="A124" s="19" t="s">
        <v>794</v>
      </c>
      <c r="B124" s="20" t="s">
        <v>30</v>
      </c>
      <c r="C124" s="90" t="s">
        <v>795</v>
      </c>
      <c r="D124" s="91" t="s">
        <v>43</v>
      </c>
      <c r="E124" s="91">
        <v>-25889.21</v>
      </c>
      <c r="F124" s="92" t="s">
        <v>43</v>
      </c>
      <c r="H124" s="11"/>
    </row>
    <row r="125" spans="1:8" ht="34.5" customHeight="1" x14ac:dyDescent="0.25">
      <c r="A125" s="19" t="s">
        <v>848</v>
      </c>
      <c r="B125" s="20" t="s">
        <v>30</v>
      </c>
      <c r="C125" s="90" t="s">
        <v>847</v>
      </c>
      <c r="D125" s="91" t="s">
        <v>43</v>
      </c>
      <c r="E125" s="91">
        <v>2991.76</v>
      </c>
      <c r="F125" s="92" t="s">
        <v>43</v>
      </c>
    </row>
    <row r="126" spans="1:8" ht="72.75" customHeight="1" x14ac:dyDescent="0.25">
      <c r="A126" s="19" t="s">
        <v>850</v>
      </c>
      <c r="B126" s="20" t="s">
        <v>30</v>
      </c>
      <c r="C126" s="90" t="s">
        <v>849</v>
      </c>
      <c r="D126" s="91" t="s">
        <v>43</v>
      </c>
      <c r="E126" s="91">
        <v>2991.76</v>
      </c>
      <c r="F126" s="92" t="s">
        <v>43</v>
      </c>
    </row>
    <row r="127" spans="1:8" ht="33" customHeight="1" x14ac:dyDescent="0.25">
      <c r="A127" s="19" t="s">
        <v>175</v>
      </c>
      <c r="B127" s="20" t="s">
        <v>30</v>
      </c>
      <c r="C127" s="90" t="s">
        <v>176</v>
      </c>
      <c r="D127" s="91" t="s">
        <v>43</v>
      </c>
      <c r="E127" s="91">
        <v>4041759.49</v>
      </c>
      <c r="F127" s="92" t="str">
        <f t="shared" si="2"/>
        <v>-</v>
      </c>
    </row>
    <row r="128" spans="1:8" ht="20.25" customHeight="1" x14ac:dyDescent="0.25">
      <c r="A128" s="19" t="s">
        <v>932</v>
      </c>
      <c r="B128" s="20" t="s">
        <v>30</v>
      </c>
      <c r="C128" s="90" t="s">
        <v>927</v>
      </c>
      <c r="D128" s="91" t="s">
        <v>43</v>
      </c>
      <c r="E128" s="91">
        <v>2329024</v>
      </c>
      <c r="F128" s="92" t="s">
        <v>43</v>
      </c>
    </row>
    <row r="129" spans="1:8" ht="18" customHeight="1" x14ac:dyDescent="0.25">
      <c r="A129" s="19" t="s">
        <v>928</v>
      </c>
      <c r="B129" s="20" t="s">
        <v>30</v>
      </c>
      <c r="C129" s="90" t="s">
        <v>929</v>
      </c>
      <c r="D129" s="91" t="s">
        <v>43</v>
      </c>
      <c r="E129" s="91">
        <v>2329024</v>
      </c>
      <c r="F129" s="92" t="s">
        <v>43</v>
      </c>
    </row>
    <row r="130" spans="1:8" ht="45.75" customHeight="1" x14ac:dyDescent="0.25">
      <c r="A130" s="19" t="s">
        <v>930</v>
      </c>
      <c r="B130" s="20" t="s">
        <v>30</v>
      </c>
      <c r="C130" s="90" t="s">
        <v>931</v>
      </c>
      <c r="D130" s="91" t="s">
        <v>43</v>
      </c>
      <c r="E130" s="91">
        <v>2329024</v>
      </c>
      <c r="F130" s="92" t="s">
        <v>43</v>
      </c>
    </row>
    <row r="131" spans="1:8" ht="23.25" customHeight="1" x14ac:dyDescent="0.25">
      <c r="A131" s="19" t="s">
        <v>177</v>
      </c>
      <c r="B131" s="20" t="s">
        <v>30</v>
      </c>
      <c r="C131" s="90" t="s">
        <v>178</v>
      </c>
      <c r="D131" s="91" t="s">
        <v>43</v>
      </c>
      <c r="E131" s="91">
        <v>1712735.49</v>
      </c>
      <c r="F131" s="92" t="str">
        <f t="shared" si="2"/>
        <v>-</v>
      </c>
    </row>
    <row r="132" spans="1:8" ht="31.5" customHeight="1" x14ac:dyDescent="0.25">
      <c r="A132" s="19" t="s">
        <v>179</v>
      </c>
      <c r="B132" s="20" t="s">
        <v>30</v>
      </c>
      <c r="C132" s="90" t="s">
        <v>180</v>
      </c>
      <c r="D132" s="91" t="s">
        <v>43</v>
      </c>
      <c r="E132" s="91">
        <v>1712735.49</v>
      </c>
      <c r="F132" s="92" t="str">
        <f t="shared" si="2"/>
        <v>-</v>
      </c>
    </row>
    <row r="133" spans="1:8" ht="32.25" customHeight="1" x14ac:dyDescent="0.25">
      <c r="A133" s="19" t="s">
        <v>181</v>
      </c>
      <c r="B133" s="20" t="s">
        <v>30</v>
      </c>
      <c r="C133" s="90" t="s">
        <v>182</v>
      </c>
      <c r="D133" s="91" t="s">
        <v>43</v>
      </c>
      <c r="E133" s="91">
        <v>1712735.49</v>
      </c>
      <c r="F133" s="92" t="str">
        <f t="shared" si="2"/>
        <v>-</v>
      </c>
    </row>
    <row r="134" spans="1:8" ht="33" customHeight="1" x14ac:dyDescent="0.25">
      <c r="A134" s="19" t="s">
        <v>183</v>
      </c>
      <c r="B134" s="20" t="s">
        <v>30</v>
      </c>
      <c r="C134" s="90" t="s">
        <v>184</v>
      </c>
      <c r="D134" s="91" t="s">
        <v>43</v>
      </c>
      <c r="E134" s="91">
        <v>3213054.94</v>
      </c>
      <c r="F134" s="92" t="str">
        <f t="shared" si="2"/>
        <v>-</v>
      </c>
    </row>
    <row r="135" spans="1:8" ht="102.75" customHeight="1" x14ac:dyDescent="0.25">
      <c r="A135" s="21" t="s">
        <v>185</v>
      </c>
      <c r="B135" s="20" t="s">
        <v>30</v>
      </c>
      <c r="C135" s="90" t="s">
        <v>186</v>
      </c>
      <c r="D135" s="91" t="s">
        <v>43</v>
      </c>
      <c r="E135" s="91">
        <v>635464.29</v>
      </c>
      <c r="F135" s="92" t="str">
        <f t="shared" si="2"/>
        <v>-</v>
      </c>
    </row>
    <row r="136" spans="1:8" ht="118.5" customHeight="1" x14ac:dyDescent="0.25">
      <c r="A136" s="21" t="s">
        <v>187</v>
      </c>
      <c r="B136" s="20" t="s">
        <v>30</v>
      </c>
      <c r="C136" s="90" t="s">
        <v>188</v>
      </c>
      <c r="D136" s="91" t="s">
        <v>43</v>
      </c>
      <c r="E136" s="91">
        <v>635464.29</v>
      </c>
      <c r="F136" s="92" t="str">
        <f t="shared" si="2"/>
        <v>-</v>
      </c>
    </row>
    <row r="137" spans="1:8" ht="111" customHeight="1" x14ac:dyDescent="0.25">
      <c r="A137" s="21" t="s">
        <v>189</v>
      </c>
      <c r="B137" s="20" t="s">
        <v>30</v>
      </c>
      <c r="C137" s="90" t="s">
        <v>190</v>
      </c>
      <c r="D137" s="91" t="s">
        <v>43</v>
      </c>
      <c r="E137" s="91">
        <v>635464.29</v>
      </c>
      <c r="F137" s="92" t="str">
        <f t="shared" si="2"/>
        <v>-</v>
      </c>
    </row>
    <row r="138" spans="1:8" ht="52.5" customHeight="1" x14ac:dyDescent="0.25">
      <c r="A138" s="19" t="s">
        <v>191</v>
      </c>
      <c r="B138" s="20" t="s">
        <v>30</v>
      </c>
      <c r="C138" s="90" t="s">
        <v>192</v>
      </c>
      <c r="D138" s="91" t="s">
        <v>43</v>
      </c>
      <c r="E138" s="91">
        <v>2577590.65</v>
      </c>
      <c r="F138" s="92" t="str">
        <f t="shared" si="2"/>
        <v>-</v>
      </c>
    </row>
    <row r="139" spans="1:8" ht="47.25" customHeight="1" x14ac:dyDescent="0.25">
      <c r="A139" s="19" t="s">
        <v>193</v>
      </c>
      <c r="B139" s="20" t="s">
        <v>30</v>
      </c>
      <c r="C139" s="90" t="s">
        <v>194</v>
      </c>
      <c r="D139" s="91" t="s">
        <v>43</v>
      </c>
      <c r="E139" s="91">
        <v>2577590.65</v>
      </c>
      <c r="F139" s="92" t="str">
        <f t="shared" si="2"/>
        <v>-</v>
      </c>
      <c r="H139" s="11"/>
    </row>
    <row r="140" spans="1:8" ht="59.25" customHeight="1" x14ac:dyDescent="0.25">
      <c r="A140" s="19" t="s">
        <v>195</v>
      </c>
      <c r="B140" s="20" t="s">
        <v>30</v>
      </c>
      <c r="C140" s="90" t="s">
        <v>196</v>
      </c>
      <c r="D140" s="91" t="s">
        <v>43</v>
      </c>
      <c r="E140" s="91">
        <v>2577590.65</v>
      </c>
      <c r="F140" s="92" t="str">
        <f t="shared" si="2"/>
        <v>-</v>
      </c>
    </row>
    <row r="141" spans="1:8" ht="21" customHeight="1" x14ac:dyDescent="0.25">
      <c r="A141" s="19" t="s">
        <v>197</v>
      </c>
      <c r="B141" s="20" t="s">
        <v>30</v>
      </c>
      <c r="C141" s="90" t="s">
        <v>198</v>
      </c>
      <c r="D141" s="91" t="s">
        <v>43</v>
      </c>
      <c r="E141" s="91">
        <v>7465.39</v>
      </c>
      <c r="F141" s="92" t="str">
        <f t="shared" si="2"/>
        <v>-</v>
      </c>
    </row>
    <row r="142" spans="1:8" ht="45.75" customHeight="1" x14ac:dyDescent="0.25">
      <c r="A142" s="19" t="s">
        <v>199</v>
      </c>
      <c r="B142" s="20" t="s">
        <v>30</v>
      </c>
      <c r="C142" s="90" t="s">
        <v>200</v>
      </c>
      <c r="D142" s="91" t="s">
        <v>43</v>
      </c>
      <c r="E142" s="91">
        <v>7465.39</v>
      </c>
      <c r="F142" s="92" t="str">
        <f t="shared" ref="F142:F176" si="3">IF(OR(D142="-",IF(E142="-",0,E142)&gt;=IF(D142="-",0,D142)),"-",IF(D142="-",0,D142)-IF(E142="-",0,E142))</f>
        <v>-</v>
      </c>
    </row>
    <row r="143" spans="1:8" ht="45" customHeight="1" x14ac:dyDescent="0.25">
      <c r="A143" s="19" t="s">
        <v>201</v>
      </c>
      <c r="B143" s="20" t="s">
        <v>30</v>
      </c>
      <c r="C143" s="90" t="s">
        <v>202</v>
      </c>
      <c r="D143" s="91" t="s">
        <v>43</v>
      </c>
      <c r="E143" s="91">
        <v>7465.39</v>
      </c>
      <c r="F143" s="92" t="str">
        <f t="shared" si="3"/>
        <v>-</v>
      </c>
    </row>
    <row r="144" spans="1:8" ht="21" customHeight="1" x14ac:dyDescent="0.25">
      <c r="A144" s="19" t="s">
        <v>203</v>
      </c>
      <c r="B144" s="20" t="s">
        <v>30</v>
      </c>
      <c r="C144" s="90" t="s">
        <v>204</v>
      </c>
      <c r="D144" s="91" t="s">
        <v>43</v>
      </c>
      <c r="E144" s="91">
        <v>2118021.1200000001</v>
      </c>
      <c r="F144" s="92" t="str">
        <f t="shared" si="3"/>
        <v>-</v>
      </c>
    </row>
    <row r="145" spans="1:8" ht="36" customHeight="1" x14ac:dyDescent="0.25">
      <c r="A145" s="19" t="s">
        <v>205</v>
      </c>
      <c r="B145" s="20" t="s">
        <v>30</v>
      </c>
      <c r="C145" s="90" t="s">
        <v>206</v>
      </c>
      <c r="D145" s="91" t="s">
        <v>43</v>
      </c>
      <c r="E145" s="91">
        <v>10614.68</v>
      </c>
      <c r="F145" s="92" t="str">
        <f t="shared" si="3"/>
        <v>-</v>
      </c>
    </row>
    <row r="146" spans="1:8" ht="97.5" customHeight="1" x14ac:dyDescent="0.25">
      <c r="A146" s="21" t="s">
        <v>207</v>
      </c>
      <c r="B146" s="20" t="s">
        <v>30</v>
      </c>
      <c r="C146" s="90" t="s">
        <v>208</v>
      </c>
      <c r="D146" s="91" t="s">
        <v>43</v>
      </c>
      <c r="E146" s="91">
        <v>8087.98</v>
      </c>
      <c r="F146" s="92" t="str">
        <f t="shared" si="3"/>
        <v>-</v>
      </c>
    </row>
    <row r="147" spans="1:8" ht="100.5" customHeight="1" x14ac:dyDescent="0.25">
      <c r="A147" s="21" t="s">
        <v>209</v>
      </c>
      <c r="B147" s="20" t="s">
        <v>30</v>
      </c>
      <c r="C147" s="90" t="s">
        <v>210</v>
      </c>
      <c r="D147" s="91" t="s">
        <v>43</v>
      </c>
      <c r="E147" s="91">
        <v>8087.98</v>
      </c>
      <c r="F147" s="92" t="str">
        <f t="shared" si="3"/>
        <v>-</v>
      </c>
    </row>
    <row r="148" spans="1:8" ht="75.75" customHeight="1" x14ac:dyDescent="0.25">
      <c r="A148" s="19" t="s">
        <v>211</v>
      </c>
      <c r="B148" s="20" t="s">
        <v>30</v>
      </c>
      <c r="C148" s="90" t="s">
        <v>212</v>
      </c>
      <c r="D148" s="91" t="s">
        <v>43</v>
      </c>
      <c r="E148" s="91">
        <v>2526.6999999999998</v>
      </c>
      <c r="F148" s="92" t="str">
        <f t="shared" si="3"/>
        <v>-</v>
      </c>
    </row>
    <row r="149" spans="1:8" ht="112.5" customHeight="1" x14ac:dyDescent="0.25">
      <c r="A149" s="21" t="s">
        <v>213</v>
      </c>
      <c r="B149" s="20" t="s">
        <v>30</v>
      </c>
      <c r="C149" s="90" t="s">
        <v>214</v>
      </c>
      <c r="D149" s="91" t="s">
        <v>43</v>
      </c>
      <c r="E149" s="91">
        <v>2526.6999999999998</v>
      </c>
      <c r="F149" s="92" t="str">
        <f t="shared" si="3"/>
        <v>-</v>
      </c>
    </row>
    <row r="150" spans="1:8" ht="77.25" customHeight="1" x14ac:dyDescent="0.25">
      <c r="A150" s="21" t="s">
        <v>887</v>
      </c>
      <c r="B150" s="20" t="s">
        <v>30</v>
      </c>
      <c r="C150" s="93" t="s">
        <v>953</v>
      </c>
      <c r="D150" s="91" t="s">
        <v>43</v>
      </c>
      <c r="E150" s="91">
        <v>52678.559999999998</v>
      </c>
      <c r="F150" s="92" t="str">
        <f t="shared" si="3"/>
        <v>-</v>
      </c>
    </row>
    <row r="151" spans="1:8" ht="69" customHeight="1" x14ac:dyDescent="0.25">
      <c r="A151" s="21" t="s">
        <v>933</v>
      </c>
      <c r="B151" s="20" t="s">
        <v>30</v>
      </c>
      <c r="C151" s="93" t="s">
        <v>934</v>
      </c>
      <c r="D151" s="91" t="s">
        <v>43</v>
      </c>
      <c r="E151" s="91">
        <v>50578.559999999998</v>
      </c>
      <c r="F151" s="92" t="s">
        <v>43</v>
      </c>
    </row>
    <row r="152" spans="1:8" ht="114.75" customHeight="1" x14ac:dyDescent="0.25">
      <c r="A152" s="21" t="s">
        <v>936</v>
      </c>
      <c r="B152" s="20" t="s">
        <v>30</v>
      </c>
      <c r="C152" s="93" t="s">
        <v>935</v>
      </c>
      <c r="D152" s="91" t="s">
        <v>43</v>
      </c>
      <c r="E152" s="91">
        <v>50578.559999999998</v>
      </c>
      <c r="F152" s="92" t="s">
        <v>43</v>
      </c>
    </row>
    <row r="153" spans="1:8" ht="63" customHeight="1" x14ac:dyDescent="0.25">
      <c r="A153" s="21" t="s">
        <v>886</v>
      </c>
      <c r="B153" s="20" t="s">
        <v>30</v>
      </c>
      <c r="C153" s="93" t="s">
        <v>937</v>
      </c>
      <c r="D153" s="91" t="s">
        <v>43</v>
      </c>
      <c r="E153" s="91">
        <v>2100</v>
      </c>
      <c r="F153" s="92" t="str">
        <f t="shared" si="3"/>
        <v>-</v>
      </c>
    </row>
    <row r="154" spans="1:8" ht="102.75" customHeight="1" x14ac:dyDescent="0.25">
      <c r="A154" s="21" t="s">
        <v>885</v>
      </c>
      <c r="B154" s="20" t="s">
        <v>30</v>
      </c>
      <c r="C154" s="93" t="s">
        <v>938</v>
      </c>
      <c r="D154" s="91" t="s">
        <v>43</v>
      </c>
      <c r="E154" s="91">
        <v>2100</v>
      </c>
      <c r="F154" s="92" t="s">
        <v>43</v>
      </c>
    </row>
    <row r="155" spans="1:8" ht="36.75" customHeight="1" x14ac:dyDescent="0.25">
      <c r="A155" s="21" t="s">
        <v>852</v>
      </c>
      <c r="B155" s="20" t="s">
        <v>30</v>
      </c>
      <c r="C155" s="90" t="s">
        <v>851</v>
      </c>
      <c r="D155" s="91" t="s">
        <v>43</v>
      </c>
      <c r="E155" s="91">
        <v>18500</v>
      </c>
      <c r="F155" s="92" t="s">
        <v>43</v>
      </c>
    </row>
    <row r="156" spans="1:8" ht="57" customHeight="1" x14ac:dyDescent="0.25">
      <c r="A156" s="21" t="s">
        <v>854</v>
      </c>
      <c r="B156" s="20" t="s">
        <v>30</v>
      </c>
      <c r="C156" s="90" t="s">
        <v>853</v>
      </c>
      <c r="D156" s="91" t="s">
        <v>43</v>
      </c>
      <c r="E156" s="91">
        <v>18500</v>
      </c>
      <c r="F156" s="92" t="s">
        <v>43</v>
      </c>
    </row>
    <row r="157" spans="1:8" ht="84.75" customHeight="1" x14ac:dyDescent="0.25">
      <c r="A157" s="21" t="s">
        <v>856</v>
      </c>
      <c r="B157" s="20" t="s">
        <v>30</v>
      </c>
      <c r="C157" s="90" t="s">
        <v>855</v>
      </c>
      <c r="D157" s="91" t="s">
        <v>43</v>
      </c>
      <c r="E157" s="91">
        <v>18500</v>
      </c>
      <c r="F157" s="92" t="s">
        <v>43</v>
      </c>
    </row>
    <row r="158" spans="1:8" ht="144" customHeight="1" x14ac:dyDescent="0.25">
      <c r="A158" s="21" t="s">
        <v>215</v>
      </c>
      <c r="B158" s="20" t="s">
        <v>30</v>
      </c>
      <c r="C158" s="90" t="s">
        <v>216</v>
      </c>
      <c r="D158" s="91" t="s">
        <v>43</v>
      </c>
      <c r="E158" s="91">
        <v>29400</v>
      </c>
      <c r="F158" s="92" t="str">
        <f t="shared" si="3"/>
        <v>-</v>
      </c>
      <c r="H158" s="11"/>
    </row>
    <row r="159" spans="1:8" ht="50.25" customHeight="1" x14ac:dyDescent="0.25">
      <c r="A159" s="19" t="s">
        <v>217</v>
      </c>
      <c r="B159" s="20" t="s">
        <v>30</v>
      </c>
      <c r="C159" s="90" t="s">
        <v>218</v>
      </c>
      <c r="D159" s="91" t="s">
        <v>43</v>
      </c>
      <c r="E159" s="91">
        <v>29400</v>
      </c>
      <c r="F159" s="92" t="str">
        <f t="shared" si="3"/>
        <v>-</v>
      </c>
    </row>
    <row r="160" spans="1:8" ht="98.25" customHeight="1" x14ac:dyDescent="0.25">
      <c r="A160" s="19" t="s">
        <v>219</v>
      </c>
      <c r="B160" s="20" t="s">
        <v>30</v>
      </c>
      <c r="C160" s="90" t="s">
        <v>220</v>
      </c>
      <c r="D160" s="91" t="s">
        <v>43</v>
      </c>
      <c r="E160" s="91">
        <v>29400</v>
      </c>
      <c r="F160" s="92" t="str">
        <f t="shared" si="3"/>
        <v>-</v>
      </c>
    </row>
    <row r="161" spans="1:6" ht="76.5" customHeight="1" x14ac:dyDescent="0.25">
      <c r="A161" s="19" t="s">
        <v>221</v>
      </c>
      <c r="B161" s="20" t="s">
        <v>30</v>
      </c>
      <c r="C161" s="90" t="s">
        <v>222</v>
      </c>
      <c r="D161" s="91" t="s">
        <v>43</v>
      </c>
      <c r="E161" s="91">
        <v>201292.63</v>
      </c>
      <c r="F161" s="92" t="str">
        <f t="shared" si="3"/>
        <v>-</v>
      </c>
    </row>
    <row r="162" spans="1:6" ht="114" customHeight="1" x14ac:dyDescent="0.25">
      <c r="A162" s="21" t="s">
        <v>223</v>
      </c>
      <c r="B162" s="20" t="s">
        <v>30</v>
      </c>
      <c r="C162" s="90" t="s">
        <v>224</v>
      </c>
      <c r="D162" s="91" t="s">
        <v>43</v>
      </c>
      <c r="E162" s="91">
        <v>201292.63</v>
      </c>
      <c r="F162" s="92" t="str">
        <f t="shared" si="3"/>
        <v>-</v>
      </c>
    </row>
    <row r="163" spans="1:6" ht="113.25" customHeight="1" x14ac:dyDescent="0.25">
      <c r="A163" s="21" t="s">
        <v>223</v>
      </c>
      <c r="B163" s="20" t="s">
        <v>30</v>
      </c>
      <c r="C163" s="90" t="s">
        <v>225</v>
      </c>
      <c r="D163" s="91" t="s">
        <v>43</v>
      </c>
      <c r="E163" s="91">
        <v>151000</v>
      </c>
      <c r="F163" s="92" t="str">
        <f t="shared" si="3"/>
        <v>-</v>
      </c>
    </row>
    <row r="164" spans="1:6" ht="113.25" customHeight="1" x14ac:dyDescent="0.25">
      <c r="A164" s="21" t="s">
        <v>223</v>
      </c>
      <c r="B164" s="20" t="s">
        <v>30</v>
      </c>
      <c r="C164" s="90" t="s">
        <v>226</v>
      </c>
      <c r="D164" s="91" t="s">
        <v>43</v>
      </c>
      <c r="E164" s="91">
        <v>50292.63</v>
      </c>
      <c r="F164" s="92" t="str">
        <f t="shared" si="3"/>
        <v>-</v>
      </c>
    </row>
    <row r="165" spans="1:6" ht="46.5" customHeight="1" x14ac:dyDescent="0.25">
      <c r="A165" s="21" t="s">
        <v>888</v>
      </c>
      <c r="B165" s="20" t="s">
        <v>30</v>
      </c>
      <c r="C165" s="93" t="s">
        <v>890</v>
      </c>
      <c r="D165" s="91" t="s">
        <v>43</v>
      </c>
      <c r="E165" s="91">
        <v>83500</v>
      </c>
      <c r="F165" s="92" t="s">
        <v>43</v>
      </c>
    </row>
    <row r="166" spans="1:6" ht="51" customHeight="1" x14ac:dyDescent="0.25">
      <c r="A166" s="21" t="s">
        <v>889</v>
      </c>
      <c r="B166" s="20" t="s">
        <v>30</v>
      </c>
      <c r="C166" s="93" t="s">
        <v>891</v>
      </c>
      <c r="D166" s="91" t="s">
        <v>43</v>
      </c>
      <c r="E166" s="91">
        <v>83500</v>
      </c>
      <c r="F166" s="92" t="s">
        <v>43</v>
      </c>
    </row>
    <row r="167" spans="1:6" ht="89.25" customHeight="1" x14ac:dyDescent="0.25">
      <c r="A167" s="21" t="s">
        <v>892</v>
      </c>
      <c r="B167" s="20" t="s">
        <v>30</v>
      </c>
      <c r="C167" s="93" t="s">
        <v>893</v>
      </c>
      <c r="D167" s="91" t="s">
        <v>43</v>
      </c>
      <c r="E167" s="91">
        <v>83500</v>
      </c>
      <c r="F167" s="92" t="s">
        <v>43</v>
      </c>
    </row>
    <row r="168" spans="1:6" ht="72.75" customHeight="1" x14ac:dyDescent="0.25">
      <c r="A168" s="19" t="s">
        <v>227</v>
      </c>
      <c r="B168" s="20" t="s">
        <v>30</v>
      </c>
      <c r="C168" s="90" t="s">
        <v>228</v>
      </c>
      <c r="D168" s="91" t="s">
        <v>43</v>
      </c>
      <c r="E168" s="91">
        <v>45000</v>
      </c>
      <c r="F168" s="92" t="str">
        <f t="shared" si="3"/>
        <v>-</v>
      </c>
    </row>
    <row r="169" spans="1:6" ht="88.5" customHeight="1" x14ac:dyDescent="0.25">
      <c r="A169" s="19" t="s">
        <v>229</v>
      </c>
      <c r="B169" s="20" t="s">
        <v>30</v>
      </c>
      <c r="C169" s="90" t="s">
        <v>230</v>
      </c>
      <c r="D169" s="91" t="s">
        <v>43</v>
      </c>
      <c r="E169" s="91">
        <v>45000</v>
      </c>
      <c r="F169" s="92" t="str">
        <f t="shared" si="3"/>
        <v>-</v>
      </c>
    </row>
    <row r="170" spans="1:6" ht="129.75" customHeight="1" x14ac:dyDescent="0.25">
      <c r="A170" s="21" t="s">
        <v>231</v>
      </c>
      <c r="B170" s="20" t="s">
        <v>30</v>
      </c>
      <c r="C170" s="90" t="s">
        <v>232</v>
      </c>
      <c r="D170" s="91" t="s">
        <v>43</v>
      </c>
      <c r="E170" s="91">
        <v>45000</v>
      </c>
      <c r="F170" s="92" t="str">
        <f t="shared" si="3"/>
        <v>-</v>
      </c>
    </row>
    <row r="171" spans="1:6" ht="36.75" customHeight="1" x14ac:dyDescent="0.25">
      <c r="A171" s="21" t="s">
        <v>857</v>
      </c>
      <c r="B171" s="20" t="s">
        <v>30</v>
      </c>
      <c r="C171" s="90" t="s">
        <v>858</v>
      </c>
      <c r="D171" s="91" t="s">
        <v>43</v>
      </c>
      <c r="E171" s="91">
        <v>215.46</v>
      </c>
      <c r="F171" s="92" t="s">
        <v>43</v>
      </c>
    </row>
    <row r="172" spans="1:6" ht="45.75" customHeight="1" x14ac:dyDescent="0.25">
      <c r="A172" s="21" t="s">
        <v>860</v>
      </c>
      <c r="B172" s="20" t="s">
        <v>30</v>
      </c>
      <c r="C172" s="90" t="s">
        <v>859</v>
      </c>
      <c r="D172" s="91" t="s">
        <v>43</v>
      </c>
      <c r="E172" s="91">
        <v>215.46</v>
      </c>
      <c r="F172" s="92" t="s">
        <v>43</v>
      </c>
    </row>
    <row r="173" spans="1:6" ht="71.25" customHeight="1" x14ac:dyDescent="0.25">
      <c r="A173" s="19" t="s">
        <v>233</v>
      </c>
      <c r="B173" s="20" t="s">
        <v>30</v>
      </c>
      <c r="C173" s="90" t="s">
        <v>234</v>
      </c>
      <c r="D173" s="91" t="s">
        <v>43</v>
      </c>
      <c r="E173" s="91">
        <v>279607.56</v>
      </c>
      <c r="F173" s="92" t="str">
        <f t="shared" si="3"/>
        <v>-</v>
      </c>
    </row>
    <row r="174" spans="1:6" ht="87" customHeight="1" x14ac:dyDescent="0.25">
      <c r="A174" s="19" t="s">
        <v>235</v>
      </c>
      <c r="B174" s="20" t="s">
        <v>30</v>
      </c>
      <c r="C174" s="90" t="s">
        <v>236</v>
      </c>
      <c r="D174" s="91" t="s">
        <v>43</v>
      </c>
      <c r="E174" s="91">
        <v>279607.56</v>
      </c>
      <c r="F174" s="92" t="str">
        <f t="shared" si="3"/>
        <v>-</v>
      </c>
    </row>
    <row r="175" spans="1:6" ht="88.5" customHeight="1" x14ac:dyDescent="0.25">
      <c r="A175" s="19" t="s">
        <v>237</v>
      </c>
      <c r="B175" s="20" t="s">
        <v>30</v>
      </c>
      <c r="C175" s="90" t="s">
        <v>238</v>
      </c>
      <c r="D175" s="91" t="s">
        <v>43</v>
      </c>
      <c r="E175" s="91">
        <v>227837.98</v>
      </c>
      <c r="F175" s="92" t="str">
        <f t="shared" si="3"/>
        <v>-</v>
      </c>
    </row>
    <row r="176" spans="1:6" ht="126.75" customHeight="1" x14ac:dyDescent="0.25">
      <c r="A176" s="21" t="s">
        <v>239</v>
      </c>
      <c r="B176" s="20" t="s">
        <v>30</v>
      </c>
      <c r="C176" s="90" t="s">
        <v>240</v>
      </c>
      <c r="D176" s="91" t="s">
        <v>43</v>
      </c>
      <c r="E176" s="91">
        <v>227837.98</v>
      </c>
      <c r="F176" s="92" t="str">
        <f t="shared" si="3"/>
        <v>-</v>
      </c>
    </row>
    <row r="177" spans="1:9" ht="127.5" customHeight="1" x14ac:dyDescent="0.25">
      <c r="A177" s="21" t="s">
        <v>239</v>
      </c>
      <c r="B177" s="20" t="s">
        <v>30</v>
      </c>
      <c r="C177" s="90" t="s">
        <v>241</v>
      </c>
      <c r="D177" s="91" t="s">
        <v>43</v>
      </c>
      <c r="E177" s="91">
        <v>225807.82</v>
      </c>
      <c r="F177" s="92" t="str">
        <f t="shared" ref="F177:F196" si="4">IF(OR(D177="-",IF(E177="-",0,E177)&gt;=IF(D177="-",0,D177)),"-",IF(D177="-",0,D177)-IF(E177="-",0,E177))</f>
        <v>-</v>
      </c>
    </row>
    <row r="178" spans="1:9" ht="128.25" customHeight="1" x14ac:dyDescent="0.25">
      <c r="A178" s="21" t="s">
        <v>239</v>
      </c>
      <c r="B178" s="20" t="s">
        <v>30</v>
      </c>
      <c r="C178" s="90" t="s">
        <v>242</v>
      </c>
      <c r="D178" s="91" t="s">
        <v>43</v>
      </c>
      <c r="E178" s="91">
        <v>2030.16</v>
      </c>
      <c r="F178" s="92" t="str">
        <f t="shared" si="4"/>
        <v>-</v>
      </c>
    </row>
    <row r="179" spans="1:9" ht="33" customHeight="1" x14ac:dyDescent="0.25">
      <c r="A179" s="19" t="s">
        <v>243</v>
      </c>
      <c r="B179" s="20" t="s">
        <v>30</v>
      </c>
      <c r="C179" s="90" t="s">
        <v>244</v>
      </c>
      <c r="D179" s="91" t="s">
        <v>43</v>
      </c>
      <c r="E179" s="91">
        <v>1169374.25</v>
      </c>
      <c r="F179" s="92" t="str">
        <f t="shared" si="4"/>
        <v>-</v>
      </c>
    </row>
    <row r="180" spans="1:9" ht="44.25" customHeight="1" x14ac:dyDescent="0.25">
      <c r="A180" s="19" t="s">
        <v>245</v>
      </c>
      <c r="B180" s="20" t="s">
        <v>30</v>
      </c>
      <c r="C180" s="90" t="s">
        <v>246</v>
      </c>
      <c r="D180" s="91" t="s">
        <v>43</v>
      </c>
      <c r="E180" s="91">
        <v>1169374.25</v>
      </c>
      <c r="F180" s="92" t="str">
        <f t="shared" si="4"/>
        <v>-</v>
      </c>
    </row>
    <row r="181" spans="1:9" ht="46.5" customHeight="1" x14ac:dyDescent="0.25">
      <c r="A181" s="19" t="s">
        <v>245</v>
      </c>
      <c r="B181" s="20" t="s">
        <v>30</v>
      </c>
      <c r="C181" s="90" t="s">
        <v>247</v>
      </c>
      <c r="D181" s="91" t="s">
        <v>43</v>
      </c>
      <c r="E181" s="91">
        <v>580615.18000000005</v>
      </c>
      <c r="F181" s="92" t="str">
        <f t="shared" si="4"/>
        <v>-</v>
      </c>
    </row>
    <row r="182" spans="1:9" ht="48" customHeight="1" x14ac:dyDescent="0.25">
      <c r="A182" s="19" t="s">
        <v>245</v>
      </c>
      <c r="B182" s="20" t="s">
        <v>30</v>
      </c>
      <c r="C182" s="90" t="s">
        <v>248</v>
      </c>
      <c r="D182" s="91" t="s">
        <v>43</v>
      </c>
      <c r="E182" s="91">
        <v>105299.38</v>
      </c>
      <c r="F182" s="92" t="str">
        <f t="shared" si="4"/>
        <v>-</v>
      </c>
    </row>
    <row r="183" spans="1:9" ht="96.75" customHeight="1" x14ac:dyDescent="0.25">
      <c r="A183" s="19" t="s">
        <v>249</v>
      </c>
      <c r="B183" s="20" t="s">
        <v>30</v>
      </c>
      <c r="C183" s="90" t="s">
        <v>250</v>
      </c>
      <c r="D183" s="91" t="s">
        <v>43</v>
      </c>
      <c r="E183" s="91">
        <v>472759.69</v>
      </c>
      <c r="F183" s="92" t="str">
        <f t="shared" si="4"/>
        <v>-</v>
      </c>
      <c r="I183" s="11"/>
    </row>
    <row r="184" spans="1:9" ht="101.25" customHeight="1" x14ac:dyDescent="0.25">
      <c r="A184" s="19" t="s">
        <v>249</v>
      </c>
      <c r="B184" s="20" t="s">
        <v>30</v>
      </c>
      <c r="C184" s="90" t="s">
        <v>251</v>
      </c>
      <c r="D184" s="91" t="s">
        <v>43</v>
      </c>
      <c r="E184" s="91">
        <v>10846.68</v>
      </c>
      <c r="F184" s="92" t="str">
        <f t="shared" si="4"/>
        <v>-</v>
      </c>
      <c r="H184" s="11"/>
    </row>
    <row r="185" spans="1:9" ht="96" customHeight="1" x14ac:dyDescent="0.25">
      <c r="A185" s="19" t="s">
        <v>249</v>
      </c>
      <c r="B185" s="20" t="s">
        <v>30</v>
      </c>
      <c r="C185" s="90" t="s">
        <v>252</v>
      </c>
      <c r="D185" s="91" t="s">
        <v>43</v>
      </c>
      <c r="E185" s="91">
        <v>461913.01</v>
      </c>
      <c r="F185" s="92" t="str">
        <f t="shared" si="4"/>
        <v>-</v>
      </c>
      <c r="H185" s="11"/>
    </row>
    <row r="186" spans="1:9" ht="59.25" customHeight="1" x14ac:dyDescent="0.25">
      <c r="A186" s="19" t="s">
        <v>253</v>
      </c>
      <c r="B186" s="20" t="s">
        <v>30</v>
      </c>
      <c r="C186" s="90" t="s">
        <v>254</v>
      </c>
      <c r="D186" s="91" t="s">
        <v>43</v>
      </c>
      <c r="E186" s="91">
        <v>10700</v>
      </c>
      <c r="F186" s="92" t="str">
        <f t="shared" si="4"/>
        <v>-</v>
      </c>
    </row>
    <row r="187" spans="1:9" ht="20.25" customHeight="1" x14ac:dyDescent="0.25">
      <c r="A187" s="19" t="s">
        <v>255</v>
      </c>
      <c r="B187" s="20" t="s">
        <v>30</v>
      </c>
      <c r="C187" s="90" t="s">
        <v>256</v>
      </c>
      <c r="D187" s="91" t="s">
        <v>43</v>
      </c>
      <c r="E187" s="91">
        <v>16547.150000000001</v>
      </c>
      <c r="F187" s="92" t="str">
        <f t="shared" si="4"/>
        <v>-</v>
      </c>
    </row>
    <row r="188" spans="1:9" ht="19.5" customHeight="1" x14ac:dyDescent="0.25">
      <c r="A188" s="19" t="s">
        <v>257</v>
      </c>
      <c r="B188" s="20" t="s">
        <v>30</v>
      </c>
      <c r="C188" s="90" t="s">
        <v>258</v>
      </c>
      <c r="D188" s="91" t="s">
        <v>43</v>
      </c>
      <c r="E188" s="91">
        <v>16547.150000000001</v>
      </c>
      <c r="F188" s="92" t="str">
        <f t="shared" si="4"/>
        <v>-</v>
      </c>
    </row>
    <row r="189" spans="1:9" ht="32.25" customHeight="1" x14ac:dyDescent="0.25">
      <c r="A189" s="19" t="s">
        <v>259</v>
      </c>
      <c r="B189" s="20" t="s">
        <v>30</v>
      </c>
      <c r="C189" s="90" t="s">
        <v>260</v>
      </c>
      <c r="D189" s="91" t="s">
        <v>43</v>
      </c>
      <c r="E189" s="91">
        <v>16547.150000000001</v>
      </c>
      <c r="F189" s="92" t="str">
        <f t="shared" si="4"/>
        <v>-</v>
      </c>
    </row>
    <row r="190" spans="1:9" ht="21.75" customHeight="1" x14ac:dyDescent="0.25">
      <c r="A190" s="19" t="s">
        <v>261</v>
      </c>
      <c r="B190" s="20" t="s">
        <v>30</v>
      </c>
      <c r="C190" s="90" t="s">
        <v>262</v>
      </c>
      <c r="D190" s="91">
        <v>491954834.00999999</v>
      </c>
      <c r="E190" s="91">
        <v>260993106.97999999</v>
      </c>
      <c r="F190" s="92">
        <f t="shared" si="4"/>
        <v>230961727.03</v>
      </c>
    </row>
    <row r="191" spans="1:9" ht="45.75" customHeight="1" x14ac:dyDescent="0.25">
      <c r="A191" s="19" t="s">
        <v>263</v>
      </c>
      <c r="B191" s="20" t="s">
        <v>30</v>
      </c>
      <c r="C191" s="90" t="s">
        <v>264</v>
      </c>
      <c r="D191" s="91">
        <v>482472556.91000003</v>
      </c>
      <c r="E191" s="91">
        <v>251331665.83000001</v>
      </c>
      <c r="F191" s="92">
        <f t="shared" si="4"/>
        <v>231140891.08000001</v>
      </c>
    </row>
    <row r="192" spans="1:9" ht="33" customHeight="1" x14ac:dyDescent="0.25">
      <c r="A192" s="19" t="s">
        <v>265</v>
      </c>
      <c r="B192" s="20" t="s">
        <v>30</v>
      </c>
      <c r="C192" s="90" t="s">
        <v>266</v>
      </c>
      <c r="D192" s="91" t="s">
        <v>43</v>
      </c>
      <c r="E192" s="91">
        <v>21151700</v>
      </c>
      <c r="F192" s="92" t="str">
        <f t="shared" si="4"/>
        <v>-</v>
      </c>
    </row>
    <row r="193" spans="1:6" ht="30.75" customHeight="1" x14ac:dyDescent="0.25">
      <c r="A193" s="19" t="s">
        <v>267</v>
      </c>
      <c r="B193" s="20" t="s">
        <v>30</v>
      </c>
      <c r="C193" s="90" t="s">
        <v>268</v>
      </c>
      <c r="D193" s="91" t="s">
        <v>43</v>
      </c>
      <c r="E193" s="91">
        <v>828000</v>
      </c>
      <c r="F193" s="92" t="str">
        <f t="shared" si="4"/>
        <v>-</v>
      </c>
    </row>
    <row r="194" spans="1:6" ht="33" customHeight="1" x14ac:dyDescent="0.25">
      <c r="A194" s="19" t="s">
        <v>269</v>
      </c>
      <c r="B194" s="20" t="s">
        <v>30</v>
      </c>
      <c r="C194" s="90" t="s">
        <v>270</v>
      </c>
      <c r="D194" s="91" t="s">
        <v>43</v>
      </c>
      <c r="E194" s="91">
        <v>828000</v>
      </c>
      <c r="F194" s="92" t="str">
        <f t="shared" si="4"/>
        <v>-</v>
      </c>
    </row>
    <row r="195" spans="1:6" ht="31.5" customHeight="1" x14ac:dyDescent="0.25">
      <c r="A195" s="19" t="s">
        <v>271</v>
      </c>
      <c r="B195" s="20" t="s">
        <v>30</v>
      </c>
      <c r="C195" s="90" t="s">
        <v>272</v>
      </c>
      <c r="D195" s="91" t="s">
        <v>43</v>
      </c>
      <c r="E195" s="91">
        <v>20323700</v>
      </c>
      <c r="F195" s="92" t="str">
        <f t="shared" si="4"/>
        <v>-</v>
      </c>
    </row>
    <row r="196" spans="1:6" ht="45" customHeight="1" x14ac:dyDescent="0.25">
      <c r="A196" s="19" t="s">
        <v>273</v>
      </c>
      <c r="B196" s="20" t="s">
        <v>30</v>
      </c>
      <c r="C196" s="90" t="s">
        <v>274</v>
      </c>
      <c r="D196" s="91" t="s">
        <v>43</v>
      </c>
      <c r="E196" s="91">
        <v>20323700</v>
      </c>
      <c r="F196" s="92" t="str">
        <f t="shared" si="4"/>
        <v>-</v>
      </c>
    </row>
    <row r="197" spans="1:6" ht="44.25" customHeight="1" x14ac:dyDescent="0.25">
      <c r="A197" s="19" t="s">
        <v>894</v>
      </c>
      <c r="B197" s="20" t="s">
        <v>30</v>
      </c>
      <c r="C197" s="93" t="s">
        <v>895</v>
      </c>
      <c r="D197" s="91" t="s">
        <v>43</v>
      </c>
      <c r="E197" s="91">
        <v>39157503.119999997</v>
      </c>
      <c r="F197" s="92" t="s">
        <v>43</v>
      </c>
    </row>
    <row r="198" spans="1:6" ht="66" customHeight="1" x14ac:dyDescent="0.25">
      <c r="A198" s="19" t="s">
        <v>896</v>
      </c>
      <c r="B198" s="20" t="s">
        <v>30</v>
      </c>
      <c r="C198" s="93" t="s">
        <v>897</v>
      </c>
      <c r="D198" s="91" t="s">
        <v>43</v>
      </c>
      <c r="E198" s="91">
        <v>766887</v>
      </c>
      <c r="F198" s="92" t="s">
        <v>43</v>
      </c>
    </row>
    <row r="199" spans="1:6" ht="72.75" customHeight="1" x14ac:dyDescent="0.25">
      <c r="A199" s="19" t="s">
        <v>899</v>
      </c>
      <c r="B199" s="20" t="s">
        <v>30</v>
      </c>
      <c r="C199" s="93" t="s">
        <v>898</v>
      </c>
      <c r="D199" s="91" t="s">
        <v>43</v>
      </c>
      <c r="E199" s="91">
        <v>766887</v>
      </c>
      <c r="F199" s="92" t="s">
        <v>43</v>
      </c>
    </row>
    <row r="200" spans="1:6" ht="37.5" customHeight="1" x14ac:dyDescent="0.25">
      <c r="A200" s="19" t="s">
        <v>971</v>
      </c>
      <c r="B200" s="20" t="s">
        <v>30</v>
      </c>
      <c r="C200" s="93" t="s">
        <v>972</v>
      </c>
      <c r="D200" s="91" t="s">
        <v>43</v>
      </c>
      <c r="E200" s="91">
        <v>394229.16</v>
      </c>
      <c r="F200" s="92" t="s">
        <v>43</v>
      </c>
    </row>
    <row r="201" spans="1:6" ht="47.25" customHeight="1" x14ac:dyDescent="0.25">
      <c r="A201" s="19" t="s">
        <v>974</v>
      </c>
      <c r="B201" s="20" t="s">
        <v>30</v>
      </c>
      <c r="C201" s="93" t="s">
        <v>973</v>
      </c>
      <c r="D201" s="91" t="s">
        <v>43</v>
      </c>
      <c r="E201" s="91">
        <v>394229.16</v>
      </c>
      <c r="F201" s="92" t="s">
        <v>43</v>
      </c>
    </row>
    <row r="202" spans="1:6" ht="31.5" customHeight="1" x14ac:dyDescent="0.25">
      <c r="A202" s="19" t="s">
        <v>900</v>
      </c>
      <c r="B202" s="20" t="s">
        <v>30</v>
      </c>
      <c r="C202" s="93" t="s">
        <v>901</v>
      </c>
      <c r="D202" s="91" t="s">
        <v>43</v>
      </c>
      <c r="E202" s="91">
        <v>3107277.91</v>
      </c>
      <c r="F202" s="92" t="s">
        <v>43</v>
      </c>
    </row>
    <row r="203" spans="1:6" ht="33" customHeight="1" x14ac:dyDescent="0.25">
      <c r="A203" s="19" t="s">
        <v>907</v>
      </c>
      <c r="B203" s="20" t="s">
        <v>30</v>
      </c>
      <c r="C203" s="93" t="s">
        <v>902</v>
      </c>
      <c r="D203" s="91" t="s">
        <v>43</v>
      </c>
      <c r="E203" s="91">
        <v>3107277.91</v>
      </c>
      <c r="F203" s="92" t="s">
        <v>43</v>
      </c>
    </row>
    <row r="204" spans="1:6" ht="33" customHeight="1" x14ac:dyDescent="0.25">
      <c r="A204" s="19" t="s">
        <v>966</v>
      </c>
      <c r="B204" s="20" t="s">
        <v>30</v>
      </c>
      <c r="C204" s="93" t="s">
        <v>961</v>
      </c>
      <c r="D204" s="91" t="s">
        <v>43</v>
      </c>
      <c r="E204" s="91">
        <v>5308472</v>
      </c>
      <c r="F204" s="92" t="s">
        <v>43</v>
      </c>
    </row>
    <row r="205" spans="1:6" ht="47.25" customHeight="1" x14ac:dyDescent="0.25">
      <c r="A205" s="19" t="s">
        <v>967</v>
      </c>
      <c r="B205" s="20" t="s">
        <v>30</v>
      </c>
      <c r="C205" s="93" t="s">
        <v>962</v>
      </c>
      <c r="D205" s="91" t="s">
        <v>43</v>
      </c>
      <c r="E205" s="91">
        <v>5308472</v>
      </c>
      <c r="F205" s="92" t="s">
        <v>43</v>
      </c>
    </row>
    <row r="206" spans="1:6" ht="17.25" customHeight="1" x14ac:dyDescent="0.25">
      <c r="A206" s="19" t="s">
        <v>903</v>
      </c>
      <c r="B206" s="20" t="s">
        <v>30</v>
      </c>
      <c r="C206" s="93" t="s">
        <v>904</v>
      </c>
      <c r="D206" s="91" t="s">
        <v>43</v>
      </c>
      <c r="E206" s="91">
        <v>29580637.050000001</v>
      </c>
      <c r="F206" s="92" t="s">
        <v>43</v>
      </c>
    </row>
    <row r="207" spans="1:6" ht="18.75" customHeight="1" x14ac:dyDescent="0.25">
      <c r="A207" s="19" t="s">
        <v>906</v>
      </c>
      <c r="B207" s="20" t="s">
        <v>30</v>
      </c>
      <c r="C207" s="93" t="s">
        <v>905</v>
      </c>
      <c r="D207" s="91" t="s">
        <v>43</v>
      </c>
      <c r="E207" s="91">
        <v>29580637.050000001</v>
      </c>
      <c r="F207" s="92" t="s">
        <v>43</v>
      </c>
    </row>
    <row r="208" spans="1:6" ht="18.75" customHeight="1" x14ac:dyDescent="0.25">
      <c r="A208" s="19" t="s">
        <v>906</v>
      </c>
      <c r="B208" s="20" t="s">
        <v>30</v>
      </c>
      <c r="C208" s="93" t="s">
        <v>908</v>
      </c>
      <c r="D208" s="91" t="s">
        <v>43</v>
      </c>
      <c r="E208" s="91">
        <v>25418773.640000001</v>
      </c>
      <c r="F208" s="92" t="s">
        <v>43</v>
      </c>
    </row>
    <row r="209" spans="1:6" ht="17.25" customHeight="1" x14ac:dyDescent="0.25">
      <c r="A209" s="19" t="s">
        <v>906</v>
      </c>
      <c r="B209" s="20" t="s">
        <v>30</v>
      </c>
      <c r="C209" s="93" t="s">
        <v>909</v>
      </c>
      <c r="D209" s="91" t="s">
        <v>43</v>
      </c>
      <c r="E209" s="91">
        <v>4161863.41</v>
      </c>
      <c r="F209" s="92" t="s">
        <v>43</v>
      </c>
    </row>
    <row r="210" spans="1:6" ht="31.5" customHeight="1" x14ac:dyDescent="0.25">
      <c r="A210" s="19" t="s">
        <v>275</v>
      </c>
      <c r="B210" s="20" t="s">
        <v>30</v>
      </c>
      <c r="C210" s="90" t="s">
        <v>276</v>
      </c>
      <c r="D210" s="91" t="s">
        <v>43</v>
      </c>
      <c r="E210" s="91">
        <v>191022462.71000001</v>
      </c>
      <c r="F210" s="92" t="str">
        <f t="shared" ref="F210:F237" si="5">IF(OR(D210="-",IF(E210="-",0,E210)&gt;=IF(D210="-",0,D210)),"-",IF(D210="-",0,D210)-IF(E210="-",0,E210))</f>
        <v>-</v>
      </c>
    </row>
    <row r="211" spans="1:6" ht="46.5" customHeight="1" x14ac:dyDescent="0.25">
      <c r="A211" s="19" t="s">
        <v>277</v>
      </c>
      <c r="B211" s="20" t="s">
        <v>30</v>
      </c>
      <c r="C211" s="90" t="s">
        <v>278</v>
      </c>
      <c r="D211" s="91" t="s">
        <v>43</v>
      </c>
      <c r="E211" s="91">
        <v>2056262.71</v>
      </c>
      <c r="F211" s="92" t="str">
        <f t="shared" si="5"/>
        <v>-</v>
      </c>
    </row>
    <row r="212" spans="1:6" ht="46.5" customHeight="1" x14ac:dyDescent="0.25">
      <c r="A212" s="19" t="s">
        <v>279</v>
      </c>
      <c r="B212" s="20" t="s">
        <v>30</v>
      </c>
      <c r="C212" s="90" t="s">
        <v>280</v>
      </c>
      <c r="D212" s="91" t="s">
        <v>43</v>
      </c>
      <c r="E212" s="91">
        <v>2056262.71</v>
      </c>
      <c r="F212" s="92" t="str">
        <f t="shared" si="5"/>
        <v>-</v>
      </c>
    </row>
    <row r="213" spans="1:6" ht="42.75" customHeight="1" x14ac:dyDescent="0.25">
      <c r="A213" s="19" t="s">
        <v>279</v>
      </c>
      <c r="B213" s="20" t="s">
        <v>30</v>
      </c>
      <c r="C213" s="90" t="s">
        <v>281</v>
      </c>
      <c r="D213" s="91" t="s">
        <v>43</v>
      </c>
      <c r="E213" s="91">
        <v>1530187.51</v>
      </c>
      <c r="F213" s="92" t="str">
        <f t="shared" si="5"/>
        <v>-</v>
      </c>
    </row>
    <row r="214" spans="1:6" ht="44.25" customHeight="1" x14ac:dyDescent="0.25">
      <c r="A214" s="19" t="s">
        <v>279</v>
      </c>
      <c r="B214" s="20" t="s">
        <v>30</v>
      </c>
      <c r="C214" s="90" t="s">
        <v>282</v>
      </c>
      <c r="D214" s="91" t="s">
        <v>43</v>
      </c>
      <c r="E214" s="91">
        <v>526075.19999999995</v>
      </c>
      <c r="F214" s="92" t="str">
        <f t="shared" si="5"/>
        <v>-</v>
      </c>
    </row>
    <row r="215" spans="1:6" ht="87.75" customHeight="1" x14ac:dyDescent="0.25">
      <c r="A215" s="19" t="s">
        <v>862</v>
      </c>
      <c r="B215" s="20" t="s">
        <v>30</v>
      </c>
      <c r="C215" s="90" t="s">
        <v>861</v>
      </c>
      <c r="D215" s="91" t="s">
        <v>43</v>
      </c>
      <c r="E215" s="91">
        <v>140000</v>
      </c>
      <c r="F215" s="92" t="s">
        <v>43</v>
      </c>
    </row>
    <row r="216" spans="1:6" ht="96" customHeight="1" x14ac:dyDescent="0.25">
      <c r="A216" s="19" t="s">
        <v>864</v>
      </c>
      <c r="B216" s="20" t="s">
        <v>30</v>
      </c>
      <c r="C216" s="90" t="s">
        <v>863</v>
      </c>
      <c r="D216" s="91" t="s">
        <v>43</v>
      </c>
      <c r="E216" s="91">
        <v>140000</v>
      </c>
      <c r="F216" s="92" t="s">
        <v>43</v>
      </c>
    </row>
    <row r="217" spans="1:6" ht="74.25" customHeight="1" x14ac:dyDescent="0.25">
      <c r="A217" s="19" t="s">
        <v>975</v>
      </c>
      <c r="B217" s="20" t="s">
        <v>30</v>
      </c>
      <c r="C217" s="93" t="s">
        <v>976</v>
      </c>
      <c r="D217" s="91" t="s">
        <v>43</v>
      </c>
      <c r="E217" s="91">
        <v>7200</v>
      </c>
      <c r="F217" s="92" t="s">
        <v>43</v>
      </c>
    </row>
    <row r="218" spans="1:6" ht="73.5" customHeight="1" x14ac:dyDescent="0.25">
      <c r="A218" s="19" t="s">
        <v>978</v>
      </c>
      <c r="B218" s="20" t="s">
        <v>30</v>
      </c>
      <c r="C218" s="93" t="s">
        <v>977</v>
      </c>
      <c r="D218" s="91" t="s">
        <v>43</v>
      </c>
      <c r="E218" s="91">
        <v>7200</v>
      </c>
      <c r="F218" s="92" t="s">
        <v>43</v>
      </c>
    </row>
    <row r="219" spans="1:6" ht="21" customHeight="1" x14ac:dyDescent="0.25">
      <c r="A219" s="19" t="s">
        <v>283</v>
      </c>
      <c r="B219" s="20" t="s">
        <v>30</v>
      </c>
      <c r="C219" s="90" t="s">
        <v>284</v>
      </c>
      <c r="D219" s="91" t="s">
        <v>43</v>
      </c>
      <c r="E219" s="91">
        <v>188819000</v>
      </c>
      <c r="F219" s="92" t="str">
        <f t="shared" si="5"/>
        <v>-</v>
      </c>
    </row>
    <row r="220" spans="1:6" ht="20.25" customHeight="1" x14ac:dyDescent="0.25">
      <c r="A220" s="19" t="s">
        <v>285</v>
      </c>
      <c r="B220" s="20" t="s">
        <v>30</v>
      </c>
      <c r="C220" s="90" t="s">
        <v>286</v>
      </c>
      <c r="D220" s="91" t="s">
        <v>43</v>
      </c>
      <c r="E220" s="91">
        <v>188819000</v>
      </c>
      <c r="F220" s="92" t="str">
        <f t="shared" si="5"/>
        <v>-</v>
      </c>
    </row>
    <row r="221" spans="1:6" ht="21.75" customHeight="1" x14ac:dyDescent="0.25">
      <c r="A221" s="19" t="s">
        <v>287</v>
      </c>
      <c r="B221" s="20" t="s">
        <v>30</v>
      </c>
      <c r="C221" s="90" t="s">
        <v>939</v>
      </c>
      <c r="D221" s="91" t="s">
        <v>43</v>
      </c>
      <c r="E221" s="91">
        <v>9682327.0999999996</v>
      </c>
      <c r="F221" s="92" t="str">
        <f t="shared" si="5"/>
        <v>-</v>
      </c>
    </row>
    <row r="222" spans="1:6" ht="31.5" customHeight="1" x14ac:dyDescent="0.25">
      <c r="A222" s="19" t="s">
        <v>288</v>
      </c>
      <c r="B222" s="20" t="s">
        <v>30</v>
      </c>
      <c r="C222" s="90" t="s">
        <v>940</v>
      </c>
      <c r="D222" s="91" t="s">
        <v>43</v>
      </c>
      <c r="E222" s="91">
        <v>9682327.0999999996</v>
      </c>
      <c r="F222" s="92" t="str">
        <f t="shared" si="5"/>
        <v>-</v>
      </c>
    </row>
    <row r="223" spans="1:6" ht="31.5" customHeight="1" x14ac:dyDescent="0.25">
      <c r="A223" s="19" t="s">
        <v>288</v>
      </c>
      <c r="B223" s="20" t="s">
        <v>30</v>
      </c>
      <c r="C223" s="90" t="s">
        <v>942</v>
      </c>
      <c r="D223" s="91" t="s">
        <v>43</v>
      </c>
      <c r="E223" s="91">
        <v>9682327.0999999996</v>
      </c>
      <c r="F223" s="92" t="str">
        <f t="shared" ref="F223" si="6">IF(OR(D223="-",IF(E223="-",0,E223)&gt;=IF(D223="-",0,D223)),"-",IF(D223="-",0,D223)-IF(E223="-",0,E223))</f>
        <v>-</v>
      </c>
    </row>
    <row r="224" spans="1:6" ht="31.5" customHeight="1" x14ac:dyDescent="0.25">
      <c r="A224" s="19" t="s">
        <v>288</v>
      </c>
      <c r="B224" s="20" t="s">
        <v>30</v>
      </c>
      <c r="C224" s="90" t="s">
        <v>941</v>
      </c>
      <c r="D224" s="91" t="s">
        <v>43</v>
      </c>
      <c r="E224" s="91">
        <v>9235900</v>
      </c>
      <c r="F224" s="92" t="str">
        <f t="shared" si="5"/>
        <v>-</v>
      </c>
    </row>
    <row r="225" spans="1:6" ht="31.5" customHeight="1" x14ac:dyDescent="0.25">
      <c r="A225" s="19" t="s">
        <v>288</v>
      </c>
      <c r="B225" s="20" t="s">
        <v>30</v>
      </c>
      <c r="C225" s="90" t="s">
        <v>289</v>
      </c>
      <c r="D225" s="91" t="s">
        <v>43</v>
      </c>
      <c r="E225" s="91">
        <v>446427.1</v>
      </c>
      <c r="F225" s="92" t="str">
        <f t="shared" ref="F225" si="7">IF(OR(D225="-",IF(E225="-",0,E225)&gt;=IF(D225="-",0,D225)),"-",IF(D225="-",0,D225)-IF(E225="-",0,E225))</f>
        <v>-</v>
      </c>
    </row>
    <row r="226" spans="1:6" ht="77.25" customHeight="1" x14ac:dyDescent="0.25">
      <c r="A226" s="19" t="s">
        <v>865</v>
      </c>
      <c r="B226" s="20" t="s">
        <v>30</v>
      </c>
      <c r="C226" s="90" t="s">
        <v>866</v>
      </c>
      <c r="D226" s="91" t="s">
        <v>43</v>
      </c>
      <c r="E226" s="91">
        <v>179954.01</v>
      </c>
      <c r="F226" s="92" t="s">
        <v>43</v>
      </c>
    </row>
    <row r="227" spans="1:6" ht="95.25" customHeight="1" x14ac:dyDescent="0.25">
      <c r="A227" s="19" t="s">
        <v>867</v>
      </c>
      <c r="B227" s="20" t="s">
        <v>30</v>
      </c>
      <c r="C227" s="90" t="s">
        <v>868</v>
      </c>
      <c r="D227" s="91" t="s">
        <v>43</v>
      </c>
      <c r="E227" s="91">
        <v>179954.01</v>
      </c>
      <c r="F227" s="92" t="s">
        <v>43</v>
      </c>
    </row>
    <row r="228" spans="1:6" ht="33.75" customHeight="1" x14ac:dyDescent="0.25">
      <c r="A228" s="19" t="s">
        <v>955</v>
      </c>
      <c r="B228" s="20" t="s">
        <v>30</v>
      </c>
      <c r="C228" s="90" t="s">
        <v>869</v>
      </c>
      <c r="D228" s="91" t="s">
        <v>43</v>
      </c>
      <c r="E228" s="91">
        <v>179954.01</v>
      </c>
      <c r="F228" s="92" t="s">
        <v>43</v>
      </c>
    </row>
    <row r="229" spans="1:6" ht="39" customHeight="1" x14ac:dyDescent="0.25">
      <c r="A229" s="19" t="s">
        <v>956</v>
      </c>
      <c r="B229" s="20" t="s">
        <v>30</v>
      </c>
      <c r="C229" s="90" t="s">
        <v>954</v>
      </c>
      <c r="D229" s="91" t="s">
        <v>43</v>
      </c>
      <c r="E229" s="91">
        <v>179954.01</v>
      </c>
      <c r="F229" s="92" t="s">
        <v>43</v>
      </c>
    </row>
    <row r="230" spans="1:6" ht="31.5" customHeight="1" x14ac:dyDescent="0.25">
      <c r="A230" s="19" t="s">
        <v>920</v>
      </c>
      <c r="B230" s="20" t="s">
        <v>30</v>
      </c>
      <c r="C230" s="90" t="s">
        <v>958</v>
      </c>
      <c r="D230" s="91" t="s">
        <v>43</v>
      </c>
      <c r="E230" s="91">
        <v>426.98</v>
      </c>
      <c r="F230" s="92" t="s">
        <v>43</v>
      </c>
    </row>
    <row r="231" spans="1:6" ht="43.5" customHeight="1" x14ac:dyDescent="0.25">
      <c r="A231" s="19" t="s">
        <v>870</v>
      </c>
      <c r="B231" s="20" t="s">
        <v>30</v>
      </c>
      <c r="C231" s="90" t="s">
        <v>959</v>
      </c>
      <c r="D231" s="91" t="s">
        <v>43</v>
      </c>
      <c r="E231" s="91">
        <v>179527.03</v>
      </c>
      <c r="F231" s="92" t="s">
        <v>43</v>
      </c>
    </row>
    <row r="232" spans="1:6" ht="61.5" customHeight="1" x14ac:dyDescent="0.25">
      <c r="A232" s="19" t="s">
        <v>290</v>
      </c>
      <c r="B232" s="20" t="s">
        <v>30</v>
      </c>
      <c r="C232" s="90" t="s">
        <v>291</v>
      </c>
      <c r="D232" s="91" t="s">
        <v>43</v>
      </c>
      <c r="E232" s="91">
        <v>-200839.96</v>
      </c>
      <c r="F232" s="92" t="str">
        <f t="shared" si="5"/>
        <v>-</v>
      </c>
    </row>
    <row r="233" spans="1:6" ht="63.75" customHeight="1" x14ac:dyDescent="0.25">
      <c r="A233" s="19" t="s">
        <v>292</v>
      </c>
      <c r="B233" s="20" t="s">
        <v>30</v>
      </c>
      <c r="C233" s="90" t="s">
        <v>293</v>
      </c>
      <c r="D233" s="91" t="s">
        <v>43</v>
      </c>
      <c r="E233" s="91">
        <v>-200839.96</v>
      </c>
      <c r="F233" s="92" t="str">
        <f t="shared" si="5"/>
        <v>-</v>
      </c>
    </row>
    <row r="234" spans="1:6" ht="86.25" customHeight="1" x14ac:dyDescent="0.25">
      <c r="A234" s="19" t="s">
        <v>294</v>
      </c>
      <c r="B234" s="20" t="s">
        <v>30</v>
      </c>
      <c r="C234" s="90" t="s">
        <v>295</v>
      </c>
      <c r="D234" s="91" t="s">
        <v>43</v>
      </c>
      <c r="E234" s="91">
        <v>-412.5</v>
      </c>
      <c r="F234" s="92" t="str">
        <f t="shared" si="5"/>
        <v>-</v>
      </c>
    </row>
    <row r="235" spans="1:6" ht="66" customHeight="1" x14ac:dyDescent="0.25">
      <c r="A235" s="19" t="s">
        <v>296</v>
      </c>
      <c r="B235" s="20" t="s">
        <v>30</v>
      </c>
      <c r="C235" s="90" t="s">
        <v>297</v>
      </c>
      <c r="D235" s="91" t="s">
        <v>43</v>
      </c>
      <c r="E235" s="91">
        <v>-200427.46</v>
      </c>
      <c r="F235" s="92" t="str">
        <f t="shared" si="5"/>
        <v>-</v>
      </c>
    </row>
    <row r="236" spans="1:6" ht="64.5" customHeight="1" x14ac:dyDescent="0.25">
      <c r="A236" s="19" t="s">
        <v>296</v>
      </c>
      <c r="B236" s="20" t="s">
        <v>30</v>
      </c>
      <c r="C236" s="90" t="s">
        <v>298</v>
      </c>
      <c r="D236" s="91" t="s">
        <v>43</v>
      </c>
      <c r="E236" s="91">
        <v>-187707.46</v>
      </c>
      <c r="F236" s="92" t="str">
        <f t="shared" si="5"/>
        <v>-</v>
      </c>
    </row>
    <row r="237" spans="1:6" ht="63" customHeight="1" x14ac:dyDescent="0.25">
      <c r="A237" s="19" t="s">
        <v>296</v>
      </c>
      <c r="B237" s="20" t="s">
        <v>30</v>
      </c>
      <c r="C237" s="90" t="s">
        <v>299</v>
      </c>
      <c r="D237" s="91" t="s">
        <v>43</v>
      </c>
      <c r="E237" s="91">
        <v>-12720</v>
      </c>
      <c r="F237" s="92" t="str">
        <f t="shared" si="5"/>
        <v>-</v>
      </c>
    </row>
    <row r="238" spans="1:6" ht="12.75" customHeight="1" x14ac:dyDescent="0.2">
      <c r="A238" s="12"/>
      <c r="B238" s="13"/>
      <c r="C238" s="13"/>
      <c r="D238" s="84"/>
      <c r="E238" s="84"/>
      <c r="F238" s="14"/>
    </row>
  </sheetData>
  <mergeCells count="17">
    <mergeCell ref="E1:F1"/>
    <mergeCell ref="E2:F2"/>
    <mergeCell ref="E3:F3"/>
    <mergeCell ref="E4:F4"/>
    <mergeCell ref="E5:F5"/>
    <mergeCell ref="B16:B22"/>
    <mergeCell ref="D16:D22"/>
    <mergeCell ref="C16:C22"/>
    <mergeCell ref="A16:A22"/>
    <mergeCell ref="F16:F22"/>
    <mergeCell ref="E16:E22"/>
    <mergeCell ref="A6:D6"/>
    <mergeCell ref="A15:D15"/>
    <mergeCell ref="A9:D9"/>
    <mergeCell ref="A7:D7"/>
    <mergeCell ref="B11:D11"/>
    <mergeCell ref="B12:D12"/>
  </mergeCells>
  <conditionalFormatting sqref="F28 F26">
    <cfRule type="cellIs" priority="1" stopIfTrue="1" operator="equal">
      <formula>0</formula>
    </cfRule>
  </conditionalFormatting>
  <conditionalFormatting sqref="F35">
    <cfRule type="cellIs" priority="2" stopIfTrue="1" operator="equal">
      <formula>0</formula>
    </cfRule>
  </conditionalFormatting>
  <conditionalFormatting sqref="F33">
    <cfRule type="cellIs" priority="3" stopIfTrue="1" operator="equal">
      <formula>0</formula>
    </cfRule>
  </conditionalFormatting>
  <conditionalFormatting sqref="F32">
    <cfRule type="cellIs" priority="4" stopIfTrue="1" operator="equal">
      <formula>0</formula>
    </cfRule>
  </conditionalFormatting>
  <conditionalFormatting sqref="F45">
    <cfRule type="cellIs" priority="5" stopIfTrue="1" operator="equal">
      <formula>0</formula>
    </cfRule>
  </conditionalFormatting>
  <pageMargins left="0.78740157480314965" right="0.78740157480314965" top="0.59055118110236227" bottom="0.59055118110236227" header="0" footer="0"/>
  <pageSetup paperSize="9" scale="55" fitToHeight="0" pageOrder="overThenDown" orientation="portrait" r:id="rId1"/>
  <headerFooter alignWithMargins="0"/>
  <rowBreaks count="2" manualBreakCount="2">
    <brk id="73" max="5" man="1"/>
    <brk id="99" max="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392"/>
  <sheetViews>
    <sheetView showGridLines="0" view="pageBreakPreview" topLeftCell="B96" zoomScale="115" zoomScaleNormal="100" zoomScaleSheetLayoutView="115" workbookViewId="0">
      <selection activeCell="D121" sqref="D121"/>
    </sheetView>
  </sheetViews>
  <sheetFormatPr defaultRowHeight="12.75" customHeight="1" x14ac:dyDescent="0.2"/>
  <cols>
    <col min="1" max="1" width="49.28515625" style="1" customWidth="1"/>
    <col min="2" max="2" width="4.7109375" style="1" customWidth="1"/>
    <col min="3" max="3" width="36.85546875" style="1" customWidth="1"/>
    <col min="4" max="4" width="22" style="1" customWidth="1"/>
    <col min="5" max="5" width="23" style="7" customWidth="1"/>
    <col min="6" max="6" width="21.85546875" style="1" customWidth="1"/>
    <col min="7" max="7" width="29.28515625" style="1" customWidth="1"/>
    <col min="8" max="16384" width="9.140625" style="1"/>
  </cols>
  <sheetData>
    <row r="2" spans="1:6" ht="15" customHeight="1" x14ac:dyDescent="0.25">
      <c r="A2" s="156" t="s">
        <v>300</v>
      </c>
      <c r="B2" s="156"/>
      <c r="C2" s="156"/>
      <c r="D2" s="156"/>
      <c r="E2" s="83"/>
      <c r="F2" s="65" t="s">
        <v>301</v>
      </c>
    </row>
    <row r="3" spans="1:6" ht="13.5" customHeight="1" thickBot="1" x14ac:dyDescent="0.25">
      <c r="A3" s="2"/>
      <c r="B3" s="2"/>
      <c r="C3" s="4"/>
      <c r="D3" s="5"/>
      <c r="E3" s="5"/>
      <c r="F3" s="5"/>
    </row>
    <row r="4" spans="1:6" ht="10.15" customHeight="1" x14ac:dyDescent="0.2">
      <c r="A4" s="176" t="s">
        <v>20</v>
      </c>
      <c r="B4" s="161" t="s">
        <v>21</v>
      </c>
      <c r="C4" s="174" t="s">
        <v>302</v>
      </c>
      <c r="D4" s="164" t="s">
        <v>23</v>
      </c>
      <c r="E4" s="179" t="s">
        <v>24</v>
      </c>
      <c r="F4" s="170" t="s">
        <v>25</v>
      </c>
    </row>
    <row r="5" spans="1:6" ht="5.45" customHeight="1" x14ac:dyDescent="0.2">
      <c r="A5" s="177"/>
      <c r="B5" s="162"/>
      <c r="C5" s="175"/>
      <c r="D5" s="165"/>
      <c r="E5" s="180"/>
      <c r="F5" s="171"/>
    </row>
    <row r="6" spans="1:6" ht="9.6" customHeight="1" x14ac:dyDescent="0.2">
      <c r="A6" s="177"/>
      <c r="B6" s="162"/>
      <c r="C6" s="175"/>
      <c r="D6" s="165"/>
      <c r="E6" s="180"/>
      <c r="F6" s="171"/>
    </row>
    <row r="7" spans="1:6" ht="6" customHeight="1" x14ac:dyDescent="0.2">
      <c r="A7" s="177"/>
      <c r="B7" s="162"/>
      <c r="C7" s="175"/>
      <c r="D7" s="165"/>
      <c r="E7" s="180"/>
      <c r="F7" s="171"/>
    </row>
    <row r="8" spans="1:6" ht="6.6" customHeight="1" x14ac:dyDescent="0.2">
      <c r="A8" s="177"/>
      <c r="B8" s="162"/>
      <c r="C8" s="175"/>
      <c r="D8" s="165"/>
      <c r="E8" s="180"/>
      <c r="F8" s="171"/>
    </row>
    <row r="9" spans="1:6" ht="10.9" customHeight="1" x14ac:dyDescent="0.2">
      <c r="A9" s="177"/>
      <c r="B9" s="162"/>
      <c r="C9" s="175"/>
      <c r="D9" s="165"/>
      <c r="E9" s="180"/>
      <c r="F9" s="171"/>
    </row>
    <row r="10" spans="1:6" ht="4.1500000000000004" hidden="1" customHeight="1" x14ac:dyDescent="0.2">
      <c r="A10" s="177"/>
      <c r="B10" s="162"/>
      <c r="C10" s="66"/>
      <c r="D10" s="165"/>
      <c r="E10" s="67"/>
      <c r="F10" s="68"/>
    </row>
    <row r="11" spans="1:6" ht="13.15" hidden="1" customHeight="1" x14ac:dyDescent="0.2">
      <c r="A11" s="178"/>
      <c r="B11" s="163"/>
      <c r="C11" s="69"/>
      <c r="D11" s="166"/>
      <c r="E11" s="70"/>
      <c r="F11" s="71"/>
    </row>
    <row r="12" spans="1:6" ht="13.5" customHeight="1" thickBot="1" x14ac:dyDescent="0.25">
      <c r="A12" s="22">
        <v>1</v>
      </c>
      <c r="B12" s="23">
        <v>2</v>
      </c>
      <c r="C12" s="24">
        <v>3</v>
      </c>
      <c r="D12" s="25" t="s">
        <v>26</v>
      </c>
      <c r="E12" s="72" t="s">
        <v>27</v>
      </c>
      <c r="F12" s="27" t="s">
        <v>28</v>
      </c>
    </row>
    <row r="13" spans="1:6" ht="15.75" x14ac:dyDescent="0.25">
      <c r="A13" s="73" t="s">
        <v>303</v>
      </c>
      <c r="B13" s="74" t="s">
        <v>304</v>
      </c>
      <c r="C13" s="94" t="s">
        <v>305</v>
      </c>
      <c r="D13" s="95">
        <v>785058776.25999999</v>
      </c>
      <c r="E13" s="96">
        <v>451898081.22000003</v>
      </c>
      <c r="F13" s="97">
        <f>IF(OR(D13="-",IF(E13="-",0,E13)&gt;=IF(D13="-",0,D13)),"-",IF(D13="-",0,D13)-IF(E13="-",0,E13))</f>
        <v>333160695.03999996</v>
      </c>
    </row>
    <row r="14" spans="1:6" ht="15.75" x14ac:dyDescent="0.25">
      <c r="A14" s="75" t="s">
        <v>32</v>
      </c>
      <c r="B14" s="76"/>
      <c r="C14" s="98"/>
      <c r="D14" s="99"/>
      <c r="E14" s="100"/>
      <c r="F14" s="101"/>
    </row>
    <row r="15" spans="1:6" ht="15.75" x14ac:dyDescent="0.25">
      <c r="A15" s="73" t="s">
        <v>306</v>
      </c>
      <c r="B15" s="74" t="s">
        <v>304</v>
      </c>
      <c r="C15" s="94" t="s">
        <v>307</v>
      </c>
      <c r="D15" s="95">
        <v>90231735.400000006</v>
      </c>
      <c r="E15" s="96">
        <v>72782233.010000005</v>
      </c>
      <c r="F15" s="97">
        <f>IF(OR(D15="-",IF(E15="-",0,E15)&gt;=IF(D15="-",0,D15)),"-",IF(D15="-",0,D15)-IF(E15="-",0,E15))</f>
        <v>17449502.390000001</v>
      </c>
    </row>
    <row r="16" spans="1:6" ht="67.5" customHeight="1" x14ac:dyDescent="0.25">
      <c r="A16" s="15" t="s">
        <v>308</v>
      </c>
      <c r="B16" s="77" t="s">
        <v>304</v>
      </c>
      <c r="C16" s="85" t="s">
        <v>309</v>
      </c>
      <c r="D16" s="86">
        <v>72142317.459999993</v>
      </c>
      <c r="E16" s="102">
        <v>64480360.630000003</v>
      </c>
      <c r="F16" s="103">
        <f>IF(OR(D16="-",IF(E16="-",0,E16)&gt;=IF(D16="-",0,D16)),"-",IF(D16="-",0,D16)-IF(E16="-",0,E16))</f>
        <v>7661956.8299999908</v>
      </c>
    </row>
    <row r="17" spans="1:6" ht="26.25" x14ac:dyDescent="0.25">
      <c r="A17" s="15" t="s">
        <v>310</v>
      </c>
      <c r="B17" s="77" t="s">
        <v>304</v>
      </c>
      <c r="C17" s="85" t="s">
        <v>311</v>
      </c>
      <c r="D17" s="86">
        <v>13254693.51</v>
      </c>
      <c r="E17" s="102">
        <v>11732986.83</v>
      </c>
      <c r="F17" s="103">
        <f t="shared" ref="F17:F84" si="0">IF(OR(D17="-",IF(E17="-",0,E17)&gt;=IF(D17="-",0,D17)),"-",IF(D17="-",0,D17)-IF(E17="-",0,E17))</f>
        <v>1521706.6799999997</v>
      </c>
    </row>
    <row r="18" spans="1:6" ht="15.75" x14ac:dyDescent="0.25">
      <c r="A18" s="15" t="s">
        <v>312</v>
      </c>
      <c r="B18" s="77" t="s">
        <v>304</v>
      </c>
      <c r="C18" s="85" t="s">
        <v>313</v>
      </c>
      <c r="D18" s="86">
        <v>10038155.390000001</v>
      </c>
      <c r="E18" s="102">
        <v>9031564.7899999991</v>
      </c>
      <c r="F18" s="103">
        <f t="shared" si="0"/>
        <v>1006590.6000000015</v>
      </c>
    </row>
    <row r="19" spans="1:6" ht="26.25" x14ac:dyDescent="0.25">
      <c r="A19" s="15" t="s">
        <v>314</v>
      </c>
      <c r="B19" s="77" t="s">
        <v>304</v>
      </c>
      <c r="C19" s="85" t="s">
        <v>315</v>
      </c>
      <c r="D19" s="86">
        <v>362905.77</v>
      </c>
      <c r="E19" s="102">
        <v>315297.76</v>
      </c>
      <c r="F19" s="103">
        <f t="shared" si="0"/>
        <v>47608.010000000009</v>
      </c>
    </row>
    <row r="20" spans="1:6" ht="39" x14ac:dyDescent="0.25">
      <c r="A20" s="15" t="s">
        <v>316</v>
      </c>
      <c r="B20" s="77" t="s">
        <v>304</v>
      </c>
      <c r="C20" s="85" t="s">
        <v>317</v>
      </c>
      <c r="D20" s="86">
        <v>2853632.35</v>
      </c>
      <c r="E20" s="102">
        <v>2386124.2799999998</v>
      </c>
      <c r="F20" s="103">
        <f t="shared" si="0"/>
        <v>467508.0700000003</v>
      </c>
    </row>
    <row r="21" spans="1:6" ht="26.25" x14ac:dyDescent="0.25">
      <c r="A21" s="15" t="s">
        <v>318</v>
      </c>
      <c r="B21" s="77" t="s">
        <v>304</v>
      </c>
      <c r="C21" s="85" t="s">
        <v>319</v>
      </c>
      <c r="D21" s="86">
        <v>58887623.950000003</v>
      </c>
      <c r="E21" s="102">
        <v>52747373.799999997</v>
      </c>
      <c r="F21" s="103">
        <f t="shared" si="0"/>
        <v>6140250.150000006</v>
      </c>
    </row>
    <row r="22" spans="1:6" ht="26.25" x14ac:dyDescent="0.25">
      <c r="A22" s="15" t="s">
        <v>320</v>
      </c>
      <c r="B22" s="77" t="s">
        <v>304</v>
      </c>
      <c r="C22" s="85" t="s">
        <v>321</v>
      </c>
      <c r="D22" s="86">
        <v>45266429.450000003</v>
      </c>
      <c r="E22" s="102">
        <v>41787493.399999999</v>
      </c>
      <c r="F22" s="103">
        <f t="shared" si="0"/>
        <v>3478936.0500000045</v>
      </c>
    </row>
    <row r="23" spans="1:6" ht="39" x14ac:dyDescent="0.25">
      <c r="A23" s="15" t="s">
        <v>322</v>
      </c>
      <c r="B23" s="77" t="s">
        <v>304</v>
      </c>
      <c r="C23" s="85" t="s">
        <v>323</v>
      </c>
      <c r="D23" s="86">
        <v>1023515.43</v>
      </c>
      <c r="E23" s="102">
        <v>947025.53</v>
      </c>
      <c r="F23" s="103">
        <f t="shared" si="0"/>
        <v>76489.900000000023</v>
      </c>
    </row>
    <row r="24" spans="1:6" ht="51.75" x14ac:dyDescent="0.25">
      <c r="A24" s="15" t="s">
        <v>324</v>
      </c>
      <c r="B24" s="77" t="s">
        <v>304</v>
      </c>
      <c r="C24" s="85" t="s">
        <v>325</v>
      </c>
      <c r="D24" s="86">
        <v>12597679.07</v>
      </c>
      <c r="E24" s="102">
        <v>10012854.869999999</v>
      </c>
      <c r="F24" s="103">
        <f t="shared" si="0"/>
        <v>2584824.2000000011</v>
      </c>
    </row>
    <row r="25" spans="1:6" ht="26.25" x14ac:dyDescent="0.25">
      <c r="A25" s="15" t="s">
        <v>326</v>
      </c>
      <c r="B25" s="77" t="s">
        <v>304</v>
      </c>
      <c r="C25" s="85" t="s">
        <v>327</v>
      </c>
      <c r="D25" s="86">
        <v>16673893.960000001</v>
      </c>
      <c r="E25" s="102">
        <v>7695512.46</v>
      </c>
      <c r="F25" s="103">
        <f t="shared" si="0"/>
        <v>8978381.5</v>
      </c>
    </row>
    <row r="26" spans="1:6" ht="45.75" customHeight="1" x14ac:dyDescent="0.25">
      <c r="A26" s="15" t="s">
        <v>328</v>
      </c>
      <c r="B26" s="77" t="s">
        <v>304</v>
      </c>
      <c r="C26" s="85" t="s">
        <v>329</v>
      </c>
      <c r="D26" s="86">
        <v>16673893.960000001</v>
      </c>
      <c r="E26" s="102">
        <v>7695512.46</v>
      </c>
      <c r="F26" s="103">
        <f t="shared" si="0"/>
        <v>8978381.5</v>
      </c>
    </row>
    <row r="27" spans="1:6" ht="26.25" x14ac:dyDescent="0.25">
      <c r="A27" s="15" t="s">
        <v>330</v>
      </c>
      <c r="B27" s="77" t="s">
        <v>304</v>
      </c>
      <c r="C27" s="85" t="s">
        <v>331</v>
      </c>
      <c r="D27" s="86">
        <v>2703656.21</v>
      </c>
      <c r="E27" s="102">
        <v>1576393.26</v>
      </c>
      <c r="F27" s="103">
        <f t="shared" si="0"/>
        <v>1127262.95</v>
      </c>
    </row>
    <row r="28" spans="1:6" ht="15.75" x14ac:dyDescent="0.25">
      <c r="A28" s="15" t="s">
        <v>332</v>
      </c>
      <c r="B28" s="77" t="s">
        <v>304</v>
      </c>
      <c r="C28" s="85" t="s">
        <v>333</v>
      </c>
      <c r="D28" s="86">
        <v>13970237.75</v>
      </c>
      <c r="E28" s="102">
        <v>6119119.2000000002</v>
      </c>
      <c r="F28" s="103">
        <f t="shared" si="0"/>
        <v>7851118.5499999998</v>
      </c>
    </row>
    <row r="29" spans="1:6" ht="15.75" x14ac:dyDescent="0.25">
      <c r="A29" s="15" t="s">
        <v>651</v>
      </c>
      <c r="B29" s="77" t="s">
        <v>304</v>
      </c>
      <c r="C29" s="85" t="s">
        <v>943</v>
      </c>
      <c r="D29" s="86">
        <v>25946.98</v>
      </c>
      <c r="E29" s="102">
        <v>25946.98</v>
      </c>
      <c r="F29" s="103" t="str">
        <f t="shared" si="0"/>
        <v>-</v>
      </c>
    </row>
    <row r="30" spans="1:6" ht="26.25" x14ac:dyDescent="0.25">
      <c r="A30" s="15" t="s">
        <v>657</v>
      </c>
      <c r="B30" s="77" t="s">
        <v>304</v>
      </c>
      <c r="C30" s="85" t="s">
        <v>944</v>
      </c>
      <c r="D30" s="86">
        <v>1546.98</v>
      </c>
      <c r="E30" s="102">
        <v>1546.98</v>
      </c>
      <c r="F30" s="103" t="str">
        <f t="shared" si="0"/>
        <v>-</v>
      </c>
    </row>
    <row r="31" spans="1:6" ht="39" x14ac:dyDescent="0.25">
      <c r="A31" s="15" t="s">
        <v>659</v>
      </c>
      <c r="B31" s="77" t="s">
        <v>304</v>
      </c>
      <c r="C31" s="85" t="s">
        <v>945</v>
      </c>
      <c r="D31" s="86">
        <v>1546.98</v>
      </c>
      <c r="E31" s="102">
        <v>1546.98</v>
      </c>
      <c r="F31" s="103" t="str">
        <f t="shared" si="0"/>
        <v>-</v>
      </c>
    </row>
    <row r="32" spans="1:6" ht="15.75" x14ac:dyDescent="0.25">
      <c r="A32" s="15" t="s">
        <v>663</v>
      </c>
      <c r="B32" s="77" t="s">
        <v>304</v>
      </c>
      <c r="C32" s="85" t="s">
        <v>946</v>
      </c>
      <c r="D32" s="86">
        <v>24400</v>
      </c>
      <c r="E32" s="102">
        <v>24400</v>
      </c>
      <c r="F32" s="103" t="str">
        <f t="shared" si="0"/>
        <v>-</v>
      </c>
    </row>
    <row r="33" spans="1:6" ht="15.75" x14ac:dyDescent="0.25">
      <c r="A33" s="15" t="s">
        <v>334</v>
      </c>
      <c r="B33" s="77" t="s">
        <v>304</v>
      </c>
      <c r="C33" s="85" t="s">
        <v>335</v>
      </c>
      <c r="D33" s="86">
        <v>1389577</v>
      </c>
      <c r="E33" s="102">
        <v>580412.93999999994</v>
      </c>
      <c r="F33" s="103">
        <f t="shared" si="0"/>
        <v>809164.06</v>
      </c>
    </row>
    <row r="34" spans="1:6" ht="15.75" x14ac:dyDescent="0.25">
      <c r="A34" s="15" t="s">
        <v>336</v>
      </c>
      <c r="B34" s="77" t="s">
        <v>304</v>
      </c>
      <c r="C34" s="85" t="s">
        <v>337</v>
      </c>
      <c r="D34" s="86">
        <v>450000</v>
      </c>
      <c r="E34" s="102">
        <v>127106.2</v>
      </c>
      <c r="F34" s="103">
        <f t="shared" si="0"/>
        <v>322893.8</v>
      </c>
    </row>
    <row r="35" spans="1:6" ht="39" x14ac:dyDescent="0.25">
      <c r="A35" s="15" t="s">
        <v>338</v>
      </c>
      <c r="B35" s="77" t="s">
        <v>304</v>
      </c>
      <c r="C35" s="85" t="s">
        <v>339</v>
      </c>
      <c r="D35" s="86">
        <v>450000</v>
      </c>
      <c r="E35" s="102">
        <v>127106.2</v>
      </c>
      <c r="F35" s="103">
        <f t="shared" si="0"/>
        <v>322893.8</v>
      </c>
    </row>
    <row r="36" spans="1:6" ht="15.75" x14ac:dyDescent="0.25">
      <c r="A36" s="15" t="s">
        <v>340</v>
      </c>
      <c r="B36" s="77" t="s">
        <v>304</v>
      </c>
      <c r="C36" s="85" t="s">
        <v>341</v>
      </c>
      <c r="D36" s="86">
        <v>733502</v>
      </c>
      <c r="E36" s="102">
        <v>453306.74</v>
      </c>
      <c r="F36" s="103">
        <f t="shared" si="0"/>
        <v>280195.26</v>
      </c>
    </row>
    <row r="37" spans="1:6" ht="26.25" x14ac:dyDescent="0.25">
      <c r="A37" s="15" t="s">
        <v>342</v>
      </c>
      <c r="B37" s="77" t="s">
        <v>304</v>
      </c>
      <c r="C37" s="85" t="s">
        <v>343</v>
      </c>
      <c r="D37" s="86">
        <v>85002</v>
      </c>
      <c r="E37" s="102">
        <v>27306</v>
      </c>
      <c r="F37" s="103">
        <f t="shared" si="0"/>
        <v>57696</v>
      </c>
    </row>
    <row r="38" spans="1:6" ht="15.75" x14ac:dyDescent="0.25">
      <c r="A38" s="15" t="s">
        <v>344</v>
      </c>
      <c r="B38" s="77" t="s">
        <v>304</v>
      </c>
      <c r="C38" s="85" t="s">
        <v>345</v>
      </c>
      <c r="D38" s="86">
        <v>292540.40000000002</v>
      </c>
      <c r="E38" s="102">
        <v>117688</v>
      </c>
      <c r="F38" s="103">
        <f t="shared" si="0"/>
        <v>174852.40000000002</v>
      </c>
    </row>
    <row r="39" spans="1:6" ht="15.75" x14ac:dyDescent="0.25">
      <c r="A39" s="15" t="s">
        <v>346</v>
      </c>
      <c r="B39" s="77" t="s">
        <v>304</v>
      </c>
      <c r="C39" s="85" t="s">
        <v>347</v>
      </c>
      <c r="D39" s="86">
        <v>355959.6</v>
      </c>
      <c r="E39" s="102">
        <v>308312.74</v>
      </c>
      <c r="F39" s="103">
        <f t="shared" si="0"/>
        <v>47646.859999999986</v>
      </c>
    </row>
    <row r="40" spans="1:6" ht="15.75" x14ac:dyDescent="0.25">
      <c r="A40" s="15" t="s">
        <v>348</v>
      </c>
      <c r="B40" s="77" t="s">
        <v>304</v>
      </c>
      <c r="C40" s="85" t="s">
        <v>349</v>
      </c>
      <c r="D40" s="86">
        <v>206075</v>
      </c>
      <c r="E40" s="102" t="s">
        <v>43</v>
      </c>
      <c r="F40" s="103">
        <f t="shared" si="0"/>
        <v>206075</v>
      </c>
    </row>
    <row r="41" spans="1:6" ht="39" x14ac:dyDescent="0.25">
      <c r="A41" s="73" t="s">
        <v>350</v>
      </c>
      <c r="B41" s="74" t="s">
        <v>304</v>
      </c>
      <c r="C41" s="94" t="s">
        <v>351</v>
      </c>
      <c r="D41" s="95">
        <v>2958737.74</v>
      </c>
      <c r="E41" s="96">
        <v>2739081.94</v>
      </c>
      <c r="F41" s="104">
        <f t="shared" si="0"/>
        <v>219655.80000000028</v>
      </c>
    </row>
    <row r="42" spans="1:6" ht="68.25" customHeight="1" x14ac:dyDescent="0.25">
      <c r="A42" s="15" t="s">
        <v>308</v>
      </c>
      <c r="B42" s="77" t="s">
        <v>304</v>
      </c>
      <c r="C42" s="85" t="s">
        <v>352</v>
      </c>
      <c r="D42" s="86">
        <v>2958737.74</v>
      </c>
      <c r="E42" s="102">
        <v>2739081.94</v>
      </c>
      <c r="F42" s="103">
        <f t="shared" si="0"/>
        <v>219655.80000000028</v>
      </c>
    </row>
    <row r="43" spans="1:6" ht="26.25" x14ac:dyDescent="0.25">
      <c r="A43" s="15" t="s">
        <v>318</v>
      </c>
      <c r="B43" s="77" t="s">
        <v>304</v>
      </c>
      <c r="C43" s="85" t="s">
        <v>353</v>
      </c>
      <c r="D43" s="86">
        <v>2958737.74</v>
      </c>
      <c r="E43" s="102">
        <v>2739081.94</v>
      </c>
      <c r="F43" s="103">
        <f t="shared" si="0"/>
        <v>219655.80000000028</v>
      </c>
    </row>
    <row r="44" spans="1:6" ht="26.25" x14ac:dyDescent="0.25">
      <c r="A44" s="15" t="s">
        <v>320</v>
      </c>
      <c r="B44" s="77" t="s">
        <v>304</v>
      </c>
      <c r="C44" s="85" t="s">
        <v>354</v>
      </c>
      <c r="D44" s="86">
        <v>2485147.96</v>
      </c>
      <c r="E44" s="102">
        <v>2340492.16</v>
      </c>
      <c r="F44" s="103">
        <f t="shared" si="0"/>
        <v>144655.79999999981</v>
      </c>
    </row>
    <row r="45" spans="1:6" ht="39" x14ac:dyDescent="0.25">
      <c r="A45" s="15" t="s">
        <v>322</v>
      </c>
      <c r="B45" s="77" t="s">
        <v>304</v>
      </c>
      <c r="C45" s="85" t="s">
        <v>355</v>
      </c>
      <c r="D45" s="86">
        <v>80000</v>
      </c>
      <c r="E45" s="102">
        <v>5000</v>
      </c>
      <c r="F45" s="103">
        <f t="shared" si="0"/>
        <v>75000</v>
      </c>
    </row>
    <row r="46" spans="1:6" ht="51.75" x14ac:dyDescent="0.25">
      <c r="A46" s="15" t="s">
        <v>324</v>
      </c>
      <c r="B46" s="77" t="s">
        <v>304</v>
      </c>
      <c r="C46" s="85" t="s">
        <v>356</v>
      </c>
      <c r="D46" s="86">
        <v>393589.78</v>
      </c>
      <c r="E46" s="102">
        <v>393589.78</v>
      </c>
      <c r="F46" s="103" t="str">
        <f t="shared" si="0"/>
        <v>-</v>
      </c>
    </row>
    <row r="47" spans="1:6" ht="51.75" x14ac:dyDescent="0.25">
      <c r="A47" s="73" t="s">
        <v>357</v>
      </c>
      <c r="B47" s="74" t="s">
        <v>304</v>
      </c>
      <c r="C47" s="94" t="s">
        <v>358</v>
      </c>
      <c r="D47" s="95">
        <v>50000</v>
      </c>
      <c r="E47" s="96">
        <v>30000</v>
      </c>
      <c r="F47" s="104">
        <f t="shared" si="0"/>
        <v>20000</v>
      </c>
    </row>
    <row r="48" spans="1:6" ht="26.25" x14ac:dyDescent="0.25">
      <c r="A48" s="15" t="s">
        <v>326</v>
      </c>
      <c r="B48" s="77" t="s">
        <v>304</v>
      </c>
      <c r="C48" s="85" t="s">
        <v>359</v>
      </c>
      <c r="D48" s="86">
        <v>50000</v>
      </c>
      <c r="E48" s="102">
        <v>30000</v>
      </c>
      <c r="F48" s="103">
        <f t="shared" si="0"/>
        <v>20000</v>
      </c>
    </row>
    <row r="49" spans="1:6" ht="42.75" customHeight="1" x14ac:dyDescent="0.25">
      <c r="A49" s="15" t="s">
        <v>328</v>
      </c>
      <c r="B49" s="77" t="s">
        <v>304</v>
      </c>
      <c r="C49" s="85" t="s">
        <v>360</v>
      </c>
      <c r="D49" s="86">
        <v>50000</v>
      </c>
      <c r="E49" s="102">
        <v>30000</v>
      </c>
      <c r="F49" s="103">
        <f t="shared" si="0"/>
        <v>20000</v>
      </c>
    </row>
    <row r="50" spans="1:6" ht="26.25" x14ac:dyDescent="0.25">
      <c r="A50" s="15" t="s">
        <v>330</v>
      </c>
      <c r="B50" s="77" t="s">
        <v>304</v>
      </c>
      <c r="C50" s="85" t="s">
        <v>361</v>
      </c>
      <c r="D50" s="86">
        <v>1500</v>
      </c>
      <c r="E50" s="102" t="s">
        <v>43</v>
      </c>
      <c r="F50" s="103">
        <f t="shared" si="0"/>
        <v>1500</v>
      </c>
    </row>
    <row r="51" spans="1:6" ht="16.5" customHeight="1" x14ac:dyDescent="0.25">
      <c r="A51" s="15" t="s">
        <v>332</v>
      </c>
      <c r="B51" s="77" t="s">
        <v>304</v>
      </c>
      <c r="C51" s="85" t="s">
        <v>362</v>
      </c>
      <c r="D51" s="86">
        <v>48500</v>
      </c>
      <c r="E51" s="102">
        <v>30000</v>
      </c>
      <c r="F51" s="103">
        <f t="shared" si="0"/>
        <v>18500</v>
      </c>
    </row>
    <row r="52" spans="1:6" ht="51.75" x14ac:dyDescent="0.25">
      <c r="A52" s="73" t="s">
        <v>363</v>
      </c>
      <c r="B52" s="74" t="s">
        <v>304</v>
      </c>
      <c r="C52" s="94" t="s">
        <v>364</v>
      </c>
      <c r="D52" s="95">
        <v>70681722.219999999</v>
      </c>
      <c r="E52" s="96">
        <v>59067630.259999998</v>
      </c>
      <c r="F52" s="104">
        <f t="shared" si="0"/>
        <v>11614091.960000001</v>
      </c>
    </row>
    <row r="53" spans="1:6" ht="67.5" customHeight="1" x14ac:dyDescent="0.25">
      <c r="A53" s="15" t="s">
        <v>308</v>
      </c>
      <c r="B53" s="77" t="s">
        <v>304</v>
      </c>
      <c r="C53" s="85" t="s">
        <v>365</v>
      </c>
      <c r="D53" s="86">
        <v>58592566.420000002</v>
      </c>
      <c r="E53" s="102">
        <v>52213119.759999998</v>
      </c>
      <c r="F53" s="103">
        <f t="shared" si="0"/>
        <v>6379446.6600000039</v>
      </c>
    </row>
    <row r="54" spans="1:6" ht="26.25" x14ac:dyDescent="0.25">
      <c r="A54" s="15" t="s">
        <v>310</v>
      </c>
      <c r="B54" s="77" t="s">
        <v>304</v>
      </c>
      <c r="C54" s="85" t="s">
        <v>366</v>
      </c>
      <c r="D54" s="86">
        <v>13254693.51</v>
      </c>
      <c r="E54" s="102">
        <v>11732986.83</v>
      </c>
      <c r="F54" s="103">
        <f t="shared" si="0"/>
        <v>1521706.6799999997</v>
      </c>
    </row>
    <row r="55" spans="1:6" ht="15.75" x14ac:dyDescent="0.25">
      <c r="A55" s="15" t="s">
        <v>312</v>
      </c>
      <c r="B55" s="77" t="s">
        <v>304</v>
      </c>
      <c r="C55" s="85" t="s">
        <v>367</v>
      </c>
      <c r="D55" s="86">
        <v>10038155.390000001</v>
      </c>
      <c r="E55" s="102">
        <v>9031564.7899999991</v>
      </c>
      <c r="F55" s="103">
        <f t="shared" si="0"/>
        <v>1006590.6000000015</v>
      </c>
    </row>
    <row r="56" spans="1:6" ht="26.25" x14ac:dyDescent="0.25">
      <c r="A56" s="15" t="s">
        <v>314</v>
      </c>
      <c r="B56" s="77" t="s">
        <v>304</v>
      </c>
      <c r="C56" s="85" t="s">
        <v>368</v>
      </c>
      <c r="D56" s="86">
        <v>362905.77</v>
      </c>
      <c r="E56" s="102">
        <v>315297.76</v>
      </c>
      <c r="F56" s="103">
        <f t="shared" si="0"/>
        <v>47608.010000000009</v>
      </c>
    </row>
    <row r="57" spans="1:6" ht="39" x14ac:dyDescent="0.25">
      <c r="A57" s="15" t="s">
        <v>316</v>
      </c>
      <c r="B57" s="77" t="s">
        <v>304</v>
      </c>
      <c r="C57" s="85" t="s">
        <v>369</v>
      </c>
      <c r="D57" s="86">
        <v>2853632.35</v>
      </c>
      <c r="E57" s="102">
        <v>2386124.2799999998</v>
      </c>
      <c r="F57" s="103">
        <f t="shared" si="0"/>
        <v>467508.0700000003</v>
      </c>
    </row>
    <row r="58" spans="1:6" ht="26.25" x14ac:dyDescent="0.25">
      <c r="A58" s="15" t="s">
        <v>318</v>
      </c>
      <c r="B58" s="77" t="s">
        <v>304</v>
      </c>
      <c r="C58" s="85" t="s">
        <v>370</v>
      </c>
      <c r="D58" s="86">
        <v>45337872.909999996</v>
      </c>
      <c r="E58" s="102">
        <v>40480132.93</v>
      </c>
      <c r="F58" s="103">
        <f t="shared" si="0"/>
        <v>4857739.9799999967</v>
      </c>
    </row>
    <row r="59" spans="1:6" ht="26.25" x14ac:dyDescent="0.25">
      <c r="A59" s="15" t="s">
        <v>320</v>
      </c>
      <c r="B59" s="77" t="s">
        <v>304</v>
      </c>
      <c r="C59" s="85" t="s">
        <v>371</v>
      </c>
      <c r="D59" s="86">
        <v>34704386.810000002</v>
      </c>
      <c r="E59" s="102">
        <v>32111195.969999999</v>
      </c>
      <c r="F59" s="103">
        <f t="shared" si="0"/>
        <v>2593190.8400000036</v>
      </c>
    </row>
    <row r="60" spans="1:6" ht="39" x14ac:dyDescent="0.25">
      <c r="A60" s="15" t="s">
        <v>322</v>
      </c>
      <c r="B60" s="77" t="s">
        <v>304</v>
      </c>
      <c r="C60" s="85" t="s">
        <v>372</v>
      </c>
      <c r="D60" s="86">
        <v>638847</v>
      </c>
      <c r="E60" s="102">
        <v>637637.97</v>
      </c>
      <c r="F60" s="103">
        <f t="shared" si="0"/>
        <v>1209.0300000000279</v>
      </c>
    </row>
    <row r="61" spans="1:6" ht="51.75" x14ac:dyDescent="0.25">
      <c r="A61" s="15" t="s">
        <v>324</v>
      </c>
      <c r="B61" s="77" t="s">
        <v>304</v>
      </c>
      <c r="C61" s="85" t="s">
        <v>373</v>
      </c>
      <c r="D61" s="86">
        <v>9994639.0999999996</v>
      </c>
      <c r="E61" s="102">
        <v>7731298.9900000002</v>
      </c>
      <c r="F61" s="103">
        <f t="shared" si="0"/>
        <v>2263340.1099999994</v>
      </c>
    </row>
    <row r="62" spans="1:6" ht="26.25" x14ac:dyDescent="0.25">
      <c r="A62" s="15" t="s">
        <v>326</v>
      </c>
      <c r="B62" s="77" t="s">
        <v>304</v>
      </c>
      <c r="C62" s="85" t="s">
        <v>374</v>
      </c>
      <c r="D62" s="86">
        <v>10907508.82</v>
      </c>
      <c r="E62" s="102">
        <v>6273112.9900000002</v>
      </c>
      <c r="F62" s="103">
        <f t="shared" si="0"/>
        <v>4634395.83</v>
      </c>
    </row>
    <row r="63" spans="1:6" ht="42.75" customHeight="1" x14ac:dyDescent="0.25">
      <c r="A63" s="15" t="s">
        <v>328</v>
      </c>
      <c r="B63" s="77" t="s">
        <v>304</v>
      </c>
      <c r="C63" s="85" t="s">
        <v>375</v>
      </c>
      <c r="D63" s="86">
        <v>10907508.82</v>
      </c>
      <c r="E63" s="102">
        <v>6273112.9900000002</v>
      </c>
      <c r="F63" s="103">
        <f t="shared" si="0"/>
        <v>4634395.83</v>
      </c>
    </row>
    <row r="64" spans="1:6" ht="30.75" customHeight="1" x14ac:dyDescent="0.25">
      <c r="A64" s="15" t="s">
        <v>330</v>
      </c>
      <c r="B64" s="77" t="s">
        <v>304</v>
      </c>
      <c r="C64" s="85" t="s">
        <v>376</v>
      </c>
      <c r="D64" s="86">
        <v>2485031.2000000002</v>
      </c>
      <c r="E64" s="102">
        <v>1427935.83</v>
      </c>
      <c r="F64" s="103">
        <f t="shared" si="0"/>
        <v>1057095.3700000001</v>
      </c>
    </row>
    <row r="65" spans="1:6" ht="15.75" x14ac:dyDescent="0.25">
      <c r="A65" s="15" t="s">
        <v>332</v>
      </c>
      <c r="B65" s="77" t="s">
        <v>304</v>
      </c>
      <c r="C65" s="85" t="s">
        <v>377</v>
      </c>
      <c r="D65" s="86">
        <v>8422477.6199999992</v>
      </c>
      <c r="E65" s="102">
        <v>4845177.16</v>
      </c>
      <c r="F65" s="103">
        <f t="shared" si="0"/>
        <v>3577300.459999999</v>
      </c>
    </row>
    <row r="66" spans="1:6" ht="15.75" x14ac:dyDescent="0.25">
      <c r="A66" s="15" t="s">
        <v>651</v>
      </c>
      <c r="B66" s="77" t="s">
        <v>304</v>
      </c>
      <c r="C66" s="85" t="s">
        <v>947</v>
      </c>
      <c r="D66" s="86">
        <v>1546.98</v>
      </c>
      <c r="E66" s="102">
        <v>1546.98</v>
      </c>
      <c r="F66" s="103" t="str">
        <f t="shared" si="0"/>
        <v>-</v>
      </c>
    </row>
    <row r="67" spans="1:6" ht="30.75" customHeight="1" x14ac:dyDescent="0.25">
      <c r="A67" s="15" t="s">
        <v>657</v>
      </c>
      <c r="B67" s="77" t="s">
        <v>304</v>
      </c>
      <c r="C67" s="85" t="s">
        <v>948</v>
      </c>
      <c r="D67" s="86">
        <v>1546.98</v>
      </c>
      <c r="E67" s="102">
        <v>1546.98</v>
      </c>
      <c r="F67" s="103" t="str">
        <f t="shared" si="0"/>
        <v>-</v>
      </c>
    </row>
    <row r="68" spans="1:6" ht="44.25" customHeight="1" x14ac:dyDescent="0.25">
      <c r="A68" s="15" t="s">
        <v>659</v>
      </c>
      <c r="B68" s="77" t="s">
        <v>304</v>
      </c>
      <c r="C68" s="85" t="s">
        <v>949</v>
      </c>
      <c r="D68" s="86">
        <v>1546.98</v>
      </c>
      <c r="E68" s="102">
        <v>1546.98</v>
      </c>
      <c r="F68" s="103" t="str">
        <f t="shared" si="0"/>
        <v>-</v>
      </c>
    </row>
    <row r="69" spans="1:6" ht="15.75" x14ac:dyDescent="0.25">
      <c r="A69" s="15" t="s">
        <v>334</v>
      </c>
      <c r="B69" s="77" t="s">
        <v>304</v>
      </c>
      <c r="C69" s="85" t="s">
        <v>378</v>
      </c>
      <c r="D69" s="86">
        <v>1180100</v>
      </c>
      <c r="E69" s="102">
        <v>579850.53</v>
      </c>
      <c r="F69" s="103">
        <f t="shared" si="0"/>
        <v>600249.47</v>
      </c>
    </row>
    <row r="70" spans="1:6" ht="15.75" x14ac:dyDescent="0.25">
      <c r="A70" s="15" t="s">
        <v>336</v>
      </c>
      <c r="B70" s="77" t="s">
        <v>304</v>
      </c>
      <c r="C70" s="85" t="s">
        <v>379</v>
      </c>
      <c r="D70" s="86">
        <v>450000</v>
      </c>
      <c r="E70" s="102">
        <v>127106.2</v>
      </c>
      <c r="F70" s="103">
        <f t="shared" si="0"/>
        <v>322893.8</v>
      </c>
    </row>
    <row r="71" spans="1:6" ht="39" x14ac:dyDescent="0.25">
      <c r="A71" s="15" t="s">
        <v>338</v>
      </c>
      <c r="B71" s="77" t="s">
        <v>304</v>
      </c>
      <c r="C71" s="85" t="s">
        <v>380</v>
      </c>
      <c r="D71" s="86">
        <v>450000</v>
      </c>
      <c r="E71" s="102">
        <v>127406.2</v>
      </c>
      <c r="F71" s="103">
        <f t="shared" si="0"/>
        <v>322593.8</v>
      </c>
    </row>
    <row r="72" spans="1:6" ht="15.75" x14ac:dyDescent="0.25">
      <c r="A72" s="15" t="s">
        <v>340</v>
      </c>
      <c r="B72" s="77" t="s">
        <v>304</v>
      </c>
      <c r="C72" s="85" t="s">
        <v>381</v>
      </c>
      <c r="D72" s="86">
        <v>730100</v>
      </c>
      <c r="E72" s="102">
        <v>452744.33</v>
      </c>
      <c r="F72" s="103">
        <f t="shared" si="0"/>
        <v>277355.67</v>
      </c>
    </row>
    <row r="73" spans="1:6" ht="26.25" x14ac:dyDescent="0.25">
      <c r="A73" s="15" t="s">
        <v>342</v>
      </c>
      <c r="B73" s="77" t="s">
        <v>304</v>
      </c>
      <c r="C73" s="85" t="s">
        <v>382</v>
      </c>
      <c r="D73" s="86">
        <v>84800</v>
      </c>
      <c r="E73" s="102">
        <v>27200</v>
      </c>
      <c r="F73" s="103">
        <f t="shared" si="0"/>
        <v>57600</v>
      </c>
    </row>
    <row r="74" spans="1:6" ht="15.75" x14ac:dyDescent="0.25">
      <c r="A74" s="15" t="s">
        <v>344</v>
      </c>
      <c r="B74" s="77" t="s">
        <v>304</v>
      </c>
      <c r="C74" s="85" t="s">
        <v>383</v>
      </c>
      <c r="D74" s="86">
        <v>289796.81</v>
      </c>
      <c r="E74" s="102">
        <v>117688</v>
      </c>
      <c r="F74" s="103">
        <f t="shared" si="0"/>
        <v>172108.81</v>
      </c>
    </row>
    <row r="75" spans="1:6" ht="15.75" x14ac:dyDescent="0.25">
      <c r="A75" s="15" t="s">
        <v>346</v>
      </c>
      <c r="B75" s="77" t="s">
        <v>304</v>
      </c>
      <c r="C75" s="85" t="s">
        <v>384</v>
      </c>
      <c r="D75" s="86">
        <v>355503.19</v>
      </c>
      <c r="E75" s="102">
        <v>307856.33</v>
      </c>
      <c r="F75" s="103">
        <f t="shared" si="0"/>
        <v>47646.859999999986</v>
      </c>
    </row>
    <row r="76" spans="1:6" ht="39" x14ac:dyDescent="0.25">
      <c r="A76" s="73" t="s">
        <v>385</v>
      </c>
      <c r="B76" s="74" t="s">
        <v>304</v>
      </c>
      <c r="C76" s="94" t="s">
        <v>386</v>
      </c>
      <c r="D76" s="95">
        <v>10877952.76</v>
      </c>
      <c r="E76" s="96">
        <v>9715329.1699999999</v>
      </c>
      <c r="F76" s="104">
        <f t="shared" si="0"/>
        <v>1162623.5899999999</v>
      </c>
    </row>
    <row r="77" spans="1:6" ht="64.5" x14ac:dyDescent="0.25">
      <c r="A77" s="15" t="s">
        <v>308</v>
      </c>
      <c r="B77" s="77" t="s">
        <v>304</v>
      </c>
      <c r="C77" s="85" t="s">
        <v>387</v>
      </c>
      <c r="D77" s="86">
        <v>10591013.300000001</v>
      </c>
      <c r="E77" s="102">
        <v>9528158.9299999997</v>
      </c>
      <c r="F77" s="103">
        <f t="shared" si="0"/>
        <v>1062854.370000001</v>
      </c>
    </row>
    <row r="78" spans="1:6" ht="26.25" x14ac:dyDescent="0.25">
      <c r="A78" s="15" t="s">
        <v>318</v>
      </c>
      <c r="B78" s="77" t="s">
        <v>304</v>
      </c>
      <c r="C78" s="85" t="s">
        <v>388</v>
      </c>
      <c r="D78" s="86">
        <v>10591013.300000001</v>
      </c>
      <c r="E78" s="102">
        <v>9528158.9299999997</v>
      </c>
      <c r="F78" s="103">
        <f t="shared" si="0"/>
        <v>1062854.370000001</v>
      </c>
    </row>
    <row r="79" spans="1:6" ht="26.25" x14ac:dyDescent="0.25">
      <c r="A79" s="15" t="s">
        <v>320</v>
      </c>
      <c r="B79" s="77" t="s">
        <v>304</v>
      </c>
      <c r="C79" s="85" t="s">
        <v>389</v>
      </c>
      <c r="D79" s="86">
        <v>8076894.6799999997</v>
      </c>
      <c r="E79" s="102">
        <v>7335805.2699999996</v>
      </c>
      <c r="F79" s="103">
        <f t="shared" si="0"/>
        <v>741089.41000000015</v>
      </c>
    </row>
    <row r="80" spans="1:6" ht="39" x14ac:dyDescent="0.25">
      <c r="A80" s="15" t="s">
        <v>322</v>
      </c>
      <c r="B80" s="77" t="s">
        <v>304</v>
      </c>
      <c r="C80" s="85" t="s">
        <v>390</v>
      </c>
      <c r="D80" s="86">
        <v>304668.43</v>
      </c>
      <c r="E80" s="102">
        <v>304387.56</v>
      </c>
      <c r="F80" s="103">
        <f t="shared" si="0"/>
        <v>280.86999999999534</v>
      </c>
    </row>
    <row r="81" spans="1:6" ht="51.75" x14ac:dyDescent="0.25">
      <c r="A81" s="15" t="s">
        <v>324</v>
      </c>
      <c r="B81" s="77" t="s">
        <v>304</v>
      </c>
      <c r="C81" s="85" t="s">
        <v>391</v>
      </c>
      <c r="D81" s="86">
        <v>2209450.19</v>
      </c>
      <c r="E81" s="102">
        <v>1887966.1</v>
      </c>
      <c r="F81" s="103">
        <f t="shared" si="0"/>
        <v>321484.08999999985</v>
      </c>
    </row>
    <row r="82" spans="1:6" ht="26.25" x14ac:dyDescent="0.25">
      <c r="A82" s="15" t="s">
        <v>326</v>
      </c>
      <c r="B82" s="77" t="s">
        <v>304</v>
      </c>
      <c r="C82" s="85" t="s">
        <v>392</v>
      </c>
      <c r="D82" s="86">
        <v>283537.46000000002</v>
      </c>
      <c r="E82" s="102">
        <v>186607.83</v>
      </c>
      <c r="F82" s="103">
        <f t="shared" si="0"/>
        <v>96929.630000000034</v>
      </c>
    </row>
    <row r="83" spans="1:6" ht="42.75" customHeight="1" x14ac:dyDescent="0.25">
      <c r="A83" s="15" t="s">
        <v>328</v>
      </c>
      <c r="B83" s="77" t="s">
        <v>304</v>
      </c>
      <c r="C83" s="85" t="s">
        <v>393</v>
      </c>
      <c r="D83" s="86">
        <v>283537.46000000002</v>
      </c>
      <c r="E83" s="102">
        <v>186607.83</v>
      </c>
      <c r="F83" s="103">
        <f t="shared" si="0"/>
        <v>96929.630000000034</v>
      </c>
    </row>
    <row r="84" spans="1:6" ht="26.25" x14ac:dyDescent="0.25">
      <c r="A84" s="15" t="s">
        <v>330</v>
      </c>
      <c r="B84" s="77" t="s">
        <v>304</v>
      </c>
      <c r="C84" s="85" t="s">
        <v>394</v>
      </c>
      <c r="D84" s="86">
        <v>217125.01</v>
      </c>
      <c r="E84" s="102">
        <v>148457.43</v>
      </c>
      <c r="F84" s="103">
        <f t="shared" si="0"/>
        <v>68667.580000000016</v>
      </c>
    </row>
    <row r="85" spans="1:6" ht="15.75" x14ac:dyDescent="0.25">
      <c r="A85" s="15" t="s">
        <v>332</v>
      </c>
      <c r="B85" s="77" t="s">
        <v>304</v>
      </c>
      <c r="C85" s="85" t="s">
        <v>395</v>
      </c>
      <c r="D85" s="86">
        <v>66412.45</v>
      </c>
      <c r="E85" s="102">
        <v>38150.400000000001</v>
      </c>
      <c r="F85" s="103">
        <f t="shared" ref="F85:F148" si="1">IF(OR(D85="-",IF(E85="-",0,E85)&gt;=IF(D85="-",0,D85)),"-",IF(D85="-",0,D85)-IF(E85="-",0,E85))</f>
        <v>28262.049999999996</v>
      </c>
    </row>
    <row r="86" spans="1:6" ht="15.75" x14ac:dyDescent="0.25">
      <c r="A86" s="15" t="s">
        <v>334</v>
      </c>
      <c r="B86" s="77" t="s">
        <v>304</v>
      </c>
      <c r="C86" s="85" t="s">
        <v>396</v>
      </c>
      <c r="D86" s="86">
        <v>3402</v>
      </c>
      <c r="E86" s="102">
        <v>562.41</v>
      </c>
      <c r="F86" s="103">
        <f t="shared" si="1"/>
        <v>2839.59</v>
      </c>
    </row>
    <row r="87" spans="1:6" ht="15.75" x14ac:dyDescent="0.25">
      <c r="A87" s="15" t="s">
        <v>340</v>
      </c>
      <c r="B87" s="77" t="s">
        <v>304</v>
      </c>
      <c r="C87" s="85" t="s">
        <v>397</v>
      </c>
      <c r="D87" s="86">
        <v>3402</v>
      </c>
      <c r="E87" s="102">
        <v>562.41</v>
      </c>
      <c r="F87" s="103">
        <f t="shared" si="1"/>
        <v>2839.59</v>
      </c>
    </row>
    <row r="88" spans="1:6" ht="26.25" x14ac:dyDescent="0.25">
      <c r="A88" s="15" t="s">
        <v>342</v>
      </c>
      <c r="B88" s="77" t="s">
        <v>304</v>
      </c>
      <c r="C88" s="85" t="s">
        <v>398</v>
      </c>
      <c r="D88" s="86">
        <v>202</v>
      </c>
      <c r="E88" s="102">
        <v>106</v>
      </c>
      <c r="F88" s="103">
        <f t="shared" si="1"/>
        <v>96</v>
      </c>
    </row>
    <row r="89" spans="1:6" ht="15.75" x14ac:dyDescent="0.25">
      <c r="A89" s="15" t="s">
        <v>344</v>
      </c>
      <c r="B89" s="77" t="s">
        <v>304</v>
      </c>
      <c r="C89" s="85" t="s">
        <v>399</v>
      </c>
      <c r="D89" s="86">
        <v>2743.59</v>
      </c>
      <c r="E89" s="102" t="s">
        <v>43</v>
      </c>
      <c r="F89" s="103">
        <f t="shared" si="1"/>
        <v>2743.59</v>
      </c>
    </row>
    <row r="90" spans="1:6" ht="15.75" x14ac:dyDescent="0.25">
      <c r="A90" s="19" t="s">
        <v>346</v>
      </c>
      <c r="B90" s="78" t="s">
        <v>304</v>
      </c>
      <c r="C90" s="85" t="s">
        <v>871</v>
      </c>
      <c r="D90" s="91">
        <v>456.41</v>
      </c>
      <c r="E90" s="102">
        <v>456.41</v>
      </c>
      <c r="F90" s="103" t="str">
        <f t="shared" si="1"/>
        <v>-</v>
      </c>
    </row>
    <row r="91" spans="1:6" ht="15.75" x14ac:dyDescent="0.25">
      <c r="A91" s="73" t="s">
        <v>400</v>
      </c>
      <c r="B91" s="74" t="s">
        <v>304</v>
      </c>
      <c r="C91" s="94" t="s">
        <v>401</v>
      </c>
      <c r="D91" s="95">
        <v>206075</v>
      </c>
      <c r="E91" s="96" t="s">
        <v>43</v>
      </c>
      <c r="F91" s="104">
        <f t="shared" si="1"/>
        <v>206075</v>
      </c>
    </row>
    <row r="92" spans="1:6" ht="15.75" x14ac:dyDescent="0.25">
      <c r="A92" s="15" t="s">
        <v>334</v>
      </c>
      <c r="B92" s="77" t="s">
        <v>304</v>
      </c>
      <c r="C92" s="85" t="s">
        <v>402</v>
      </c>
      <c r="D92" s="86">
        <v>206075</v>
      </c>
      <c r="E92" s="102" t="s">
        <v>43</v>
      </c>
      <c r="F92" s="103">
        <f t="shared" si="1"/>
        <v>206075</v>
      </c>
    </row>
    <row r="93" spans="1:6" ht="15.75" x14ac:dyDescent="0.25">
      <c r="A93" s="15" t="s">
        <v>348</v>
      </c>
      <c r="B93" s="77" t="s">
        <v>304</v>
      </c>
      <c r="C93" s="85" t="s">
        <v>403</v>
      </c>
      <c r="D93" s="86">
        <v>206075</v>
      </c>
      <c r="E93" s="102" t="s">
        <v>43</v>
      </c>
      <c r="F93" s="103">
        <f t="shared" si="1"/>
        <v>206075</v>
      </c>
    </row>
    <row r="94" spans="1:6" ht="15.75" x14ac:dyDescent="0.25">
      <c r="A94" s="73" t="s">
        <v>404</v>
      </c>
      <c r="B94" s="74" t="s">
        <v>304</v>
      </c>
      <c r="C94" s="94" t="s">
        <v>405</v>
      </c>
      <c r="D94" s="95">
        <v>5457247.6799999997</v>
      </c>
      <c r="E94" s="96">
        <v>1230191.6399999999</v>
      </c>
      <c r="F94" s="104">
        <f t="shared" si="1"/>
        <v>4227056.04</v>
      </c>
    </row>
    <row r="95" spans="1:6" ht="26.25" x14ac:dyDescent="0.25">
      <c r="A95" s="15" t="s">
        <v>326</v>
      </c>
      <c r="B95" s="77" t="s">
        <v>304</v>
      </c>
      <c r="C95" s="85" t="s">
        <v>406</v>
      </c>
      <c r="D95" s="86">
        <v>5432847.6799999997</v>
      </c>
      <c r="E95" s="102">
        <v>1205791.6399999999</v>
      </c>
      <c r="F95" s="103">
        <f t="shared" si="1"/>
        <v>4227056.04</v>
      </c>
    </row>
    <row r="96" spans="1:6" ht="43.5" customHeight="1" x14ac:dyDescent="0.25">
      <c r="A96" s="15" t="s">
        <v>328</v>
      </c>
      <c r="B96" s="77" t="s">
        <v>304</v>
      </c>
      <c r="C96" s="85" t="s">
        <v>407</v>
      </c>
      <c r="D96" s="86">
        <v>5432847.6799999997</v>
      </c>
      <c r="E96" s="102">
        <v>1205791.6399999999</v>
      </c>
      <c r="F96" s="103">
        <f t="shared" si="1"/>
        <v>4227056.04</v>
      </c>
    </row>
    <row r="97" spans="1:6" ht="15.75" x14ac:dyDescent="0.25">
      <c r="A97" s="15" t="s">
        <v>332</v>
      </c>
      <c r="B97" s="77" t="s">
        <v>304</v>
      </c>
      <c r="C97" s="85" t="s">
        <v>408</v>
      </c>
      <c r="D97" s="86">
        <v>5432847.6799999997</v>
      </c>
      <c r="E97" s="102">
        <v>1205791.6399999999</v>
      </c>
      <c r="F97" s="103">
        <f t="shared" si="1"/>
        <v>4227056.04</v>
      </c>
    </row>
    <row r="98" spans="1:6" ht="15.75" x14ac:dyDescent="0.25">
      <c r="A98" s="19" t="s">
        <v>651</v>
      </c>
      <c r="B98" s="78" t="s">
        <v>304</v>
      </c>
      <c r="C98" s="85" t="s">
        <v>963</v>
      </c>
      <c r="D98" s="91">
        <v>24400</v>
      </c>
      <c r="E98" s="105">
        <v>24400</v>
      </c>
      <c r="F98" s="103" t="str">
        <f t="shared" si="1"/>
        <v>-</v>
      </c>
    </row>
    <row r="99" spans="1:6" ht="15.75" x14ac:dyDescent="0.25">
      <c r="A99" s="19" t="s">
        <v>663</v>
      </c>
      <c r="B99" s="78" t="s">
        <v>304</v>
      </c>
      <c r="C99" s="85" t="s">
        <v>964</v>
      </c>
      <c r="D99" s="91">
        <v>24400</v>
      </c>
      <c r="E99" s="105">
        <v>24400</v>
      </c>
      <c r="F99" s="103" t="str">
        <f t="shared" si="1"/>
        <v>-</v>
      </c>
    </row>
    <row r="100" spans="1:6" ht="33" customHeight="1" x14ac:dyDescent="0.25">
      <c r="A100" s="73" t="s">
        <v>409</v>
      </c>
      <c r="B100" s="74" t="s">
        <v>304</v>
      </c>
      <c r="C100" s="94" t="s">
        <v>410</v>
      </c>
      <c r="D100" s="95">
        <v>3346500</v>
      </c>
      <c r="E100" s="96">
        <v>1932191.55</v>
      </c>
      <c r="F100" s="104">
        <f t="shared" si="1"/>
        <v>1414308.45</v>
      </c>
    </row>
    <row r="101" spans="1:6" ht="64.5" x14ac:dyDescent="0.25">
      <c r="A101" s="15" t="s">
        <v>308</v>
      </c>
      <c r="B101" s="77" t="s">
        <v>304</v>
      </c>
      <c r="C101" s="85" t="s">
        <v>411</v>
      </c>
      <c r="D101" s="86">
        <v>211610</v>
      </c>
      <c r="E101" s="102">
        <v>90941.14</v>
      </c>
      <c r="F101" s="103">
        <f t="shared" si="1"/>
        <v>120668.86</v>
      </c>
    </row>
    <row r="102" spans="1:6" ht="26.25" x14ac:dyDescent="0.25">
      <c r="A102" s="15" t="s">
        <v>318</v>
      </c>
      <c r="B102" s="77" t="s">
        <v>304</v>
      </c>
      <c r="C102" s="85" t="s">
        <v>412</v>
      </c>
      <c r="D102" s="86">
        <v>211610</v>
      </c>
      <c r="E102" s="102">
        <v>90941.14</v>
      </c>
      <c r="F102" s="103">
        <f t="shared" si="1"/>
        <v>120668.86</v>
      </c>
    </row>
    <row r="103" spans="1:6" ht="39" x14ac:dyDescent="0.25">
      <c r="A103" s="15" t="s">
        <v>322</v>
      </c>
      <c r="B103" s="77" t="s">
        <v>304</v>
      </c>
      <c r="C103" s="85" t="s">
        <v>413</v>
      </c>
      <c r="D103" s="86">
        <v>101610</v>
      </c>
      <c r="E103" s="102">
        <v>27341.14</v>
      </c>
      <c r="F103" s="103">
        <f t="shared" si="1"/>
        <v>74268.86</v>
      </c>
    </row>
    <row r="104" spans="1:6" ht="51.75" x14ac:dyDescent="0.25">
      <c r="A104" s="15" t="s">
        <v>414</v>
      </c>
      <c r="B104" s="77" t="s">
        <v>304</v>
      </c>
      <c r="C104" s="85" t="s">
        <v>415</v>
      </c>
      <c r="D104" s="86">
        <v>110000</v>
      </c>
      <c r="E104" s="102">
        <v>63600</v>
      </c>
      <c r="F104" s="103">
        <f t="shared" si="1"/>
        <v>46400</v>
      </c>
    </row>
    <row r="105" spans="1:6" ht="26.25" x14ac:dyDescent="0.25">
      <c r="A105" s="15" t="s">
        <v>326</v>
      </c>
      <c r="B105" s="77" t="s">
        <v>304</v>
      </c>
      <c r="C105" s="85" t="s">
        <v>416</v>
      </c>
      <c r="D105" s="86">
        <v>3134890</v>
      </c>
      <c r="E105" s="102">
        <v>1841250.41</v>
      </c>
      <c r="F105" s="103">
        <f t="shared" si="1"/>
        <v>1293639.5900000001</v>
      </c>
    </row>
    <row r="106" spans="1:6" ht="43.5" customHeight="1" x14ac:dyDescent="0.25">
      <c r="A106" s="15" t="s">
        <v>328</v>
      </c>
      <c r="B106" s="77" t="s">
        <v>304</v>
      </c>
      <c r="C106" s="85" t="s">
        <v>417</v>
      </c>
      <c r="D106" s="86">
        <v>3134890</v>
      </c>
      <c r="E106" s="102">
        <v>1841250.41</v>
      </c>
      <c r="F106" s="103">
        <f t="shared" si="1"/>
        <v>1293639.5900000001</v>
      </c>
    </row>
    <row r="107" spans="1:6" ht="26.25" x14ac:dyDescent="0.25">
      <c r="A107" s="15" t="s">
        <v>330</v>
      </c>
      <c r="B107" s="77" t="s">
        <v>304</v>
      </c>
      <c r="C107" s="85" t="s">
        <v>418</v>
      </c>
      <c r="D107" s="86">
        <v>4000</v>
      </c>
      <c r="E107" s="102">
        <v>1652</v>
      </c>
      <c r="F107" s="103">
        <f t="shared" si="1"/>
        <v>2348</v>
      </c>
    </row>
    <row r="108" spans="1:6" ht="20.25" customHeight="1" x14ac:dyDescent="0.25">
      <c r="A108" s="15" t="s">
        <v>332</v>
      </c>
      <c r="B108" s="77" t="s">
        <v>304</v>
      </c>
      <c r="C108" s="85" t="s">
        <v>419</v>
      </c>
      <c r="D108" s="86">
        <v>3130890</v>
      </c>
      <c r="E108" s="102">
        <v>1839598.41</v>
      </c>
      <c r="F108" s="103">
        <f t="shared" si="1"/>
        <v>1291291.5900000001</v>
      </c>
    </row>
    <row r="109" spans="1:6" ht="39" x14ac:dyDescent="0.25">
      <c r="A109" s="73" t="s">
        <v>420</v>
      </c>
      <c r="B109" s="74" t="s">
        <v>304</v>
      </c>
      <c r="C109" s="94" t="s">
        <v>421</v>
      </c>
      <c r="D109" s="95">
        <v>3266500</v>
      </c>
      <c r="E109" s="96">
        <v>1892191.55</v>
      </c>
      <c r="F109" s="104">
        <f t="shared" si="1"/>
        <v>1374308.45</v>
      </c>
    </row>
    <row r="110" spans="1:6" ht="64.5" x14ac:dyDescent="0.25">
      <c r="A110" s="15" t="s">
        <v>308</v>
      </c>
      <c r="B110" s="77" t="s">
        <v>304</v>
      </c>
      <c r="C110" s="85" t="s">
        <v>422</v>
      </c>
      <c r="D110" s="86">
        <v>131610</v>
      </c>
      <c r="E110" s="102">
        <v>50941.14</v>
      </c>
      <c r="F110" s="103">
        <f t="shared" si="1"/>
        <v>80668.86</v>
      </c>
    </row>
    <row r="111" spans="1:6" ht="26.25" x14ac:dyDescent="0.25">
      <c r="A111" s="15" t="s">
        <v>318</v>
      </c>
      <c r="B111" s="77" t="s">
        <v>304</v>
      </c>
      <c r="C111" s="85" t="s">
        <v>423</v>
      </c>
      <c r="D111" s="86">
        <v>131610</v>
      </c>
      <c r="E111" s="102">
        <v>50941.14</v>
      </c>
      <c r="F111" s="103">
        <f t="shared" si="1"/>
        <v>80668.86</v>
      </c>
    </row>
    <row r="112" spans="1:6" ht="39" x14ac:dyDescent="0.25">
      <c r="A112" s="15" t="s">
        <v>322</v>
      </c>
      <c r="B112" s="77" t="s">
        <v>304</v>
      </c>
      <c r="C112" s="85" t="s">
        <v>424</v>
      </c>
      <c r="D112" s="86">
        <v>101610</v>
      </c>
      <c r="E112" s="102">
        <v>27341.14</v>
      </c>
      <c r="F112" s="103">
        <f t="shared" si="1"/>
        <v>74268.86</v>
      </c>
    </row>
    <row r="113" spans="1:6" ht="51.75" x14ac:dyDescent="0.25">
      <c r="A113" s="15" t="s">
        <v>414</v>
      </c>
      <c r="B113" s="77" t="s">
        <v>304</v>
      </c>
      <c r="C113" s="85" t="s">
        <v>425</v>
      </c>
      <c r="D113" s="86">
        <v>30000</v>
      </c>
      <c r="E113" s="102">
        <v>23600</v>
      </c>
      <c r="F113" s="103">
        <f t="shared" si="1"/>
        <v>6400</v>
      </c>
    </row>
    <row r="114" spans="1:6" ht="26.25" x14ac:dyDescent="0.25">
      <c r="A114" s="15" t="s">
        <v>326</v>
      </c>
      <c r="B114" s="77" t="s">
        <v>304</v>
      </c>
      <c r="C114" s="85" t="s">
        <v>426</v>
      </c>
      <c r="D114" s="86">
        <v>3134890</v>
      </c>
      <c r="E114" s="102">
        <v>1841250.41</v>
      </c>
      <c r="F114" s="103">
        <f t="shared" si="1"/>
        <v>1293639.5900000001</v>
      </c>
    </row>
    <row r="115" spans="1:6" ht="42" customHeight="1" x14ac:dyDescent="0.25">
      <c r="A115" s="15" t="s">
        <v>328</v>
      </c>
      <c r="B115" s="77" t="s">
        <v>304</v>
      </c>
      <c r="C115" s="85" t="s">
        <v>427</v>
      </c>
      <c r="D115" s="86">
        <v>3134890</v>
      </c>
      <c r="E115" s="102">
        <v>1841250.41</v>
      </c>
      <c r="F115" s="103">
        <f t="shared" si="1"/>
        <v>1293639.5900000001</v>
      </c>
    </row>
    <row r="116" spans="1:6" ht="26.25" x14ac:dyDescent="0.25">
      <c r="A116" s="15" t="s">
        <v>330</v>
      </c>
      <c r="B116" s="77" t="s">
        <v>304</v>
      </c>
      <c r="C116" s="85" t="s">
        <v>428</v>
      </c>
      <c r="D116" s="86">
        <v>4000</v>
      </c>
      <c r="E116" s="102">
        <v>1652</v>
      </c>
      <c r="F116" s="103">
        <f t="shared" si="1"/>
        <v>2348</v>
      </c>
    </row>
    <row r="117" spans="1:6" ht="15.75" x14ac:dyDescent="0.25">
      <c r="A117" s="15" t="s">
        <v>332</v>
      </c>
      <c r="B117" s="77" t="s">
        <v>304</v>
      </c>
      <c r="C117" s="85" t="s">
        <v>429</v>
      </c>
      <c r="D117" s="86">
        <v>3130890</v>
      </c>
      <c r="E117" s="102">
        <v>1839598.41</v>
      </c>
      <c r="F117" s="103">
        <f t="shared" si="1"/>
        <v>1291291.5900000001</v>
      </c>
    </row>
    <row r="118" spans="1:6" ht="39" x14ac:dyDescent="0.25">
      <c r="A118" s="73" t="s">
        <v>430</v>
      </c>
      <c r="B118" s="74" t="s">
        <v>304</v>
      </c>
      <c r="C118" s="94" t="s">
        <v>431</v>
      </c>
      <c r="D118" s="95">
        <v>80000</v>
      </c>
      <c r="E118" s="96">
        <v>40000</v>
      </c>
      <c r="F118" s="104">
        <f t="shared" si="1"/>
        <v>40000</v>
      </c>
    </row>
    <row r="119" spans="1:6" ht="64.5" x14ac:dyDescent="0.25">
      <c r="A119" s="15" t="s">
        <v>308</v>
      </c>
      <c r="B119" s="77" t="s">
        <v>304</v>
      </c>
      <c r="C119" s="85" t="s">
        <v>432</v>
      </c>
      <c r="D119" s="86">
        <v>80000</v>
      </c>
      <c r="E119" s="102">
        <v>40000</v>
      </c>
      <c r="F119" s="103">
        <f t="shared" si="1"/>
        <v>40000</v>
      </c>
    </row>
    <row r="120" spans="1:6" ht="26.25" x14ac:dyDescent="0.25">
      <c r="A120" s="15" t="s">
        <v>318</v>
      </c>
      <c r="B120" s="77" t="s">
        <v>304</v>
      </c>
      <c r="C120" s="85" t="s">
        <v>433</v>
      </c>
      <c r="D120" s="86">
        <v>80000</v>
      </c>
      <c r="E120" s="102">
        <v>40000</v>
      </c>
      <c r="F120" s="103">
        <f t="shared" si="1"/>
        <v>40000</v>
      </c>
    </row>
    <row r="121" spans="1:6" ht="51.75" x14ac:dyDescent="0.25">
      <c r="A121" s="15" t="s">
        <v>414</v>
      </c>
      <c r="B121" s="77" t="s">
        <v>304</v>
      </c>
      <c r="C121" s="85" t="s">
        <v>434</v>
      </c>
      <c r="D121" s="86">
        <v>80000</v>
      </c>
      <c r="E121" s="102">
        <v>40000</v>
      </c>
      <c r="F121" s="103">
        <f t="shared" si="1"/>
        <v>40000</v>
      </c>
    </row>
    <row r="122" spans="1:6" ht="15.75" x14ac:dyDescent="0.25">
      <c r="A122" s="73" t="s">
        <v>435</v>
      </c>
      <c r="B122" s="74" t="s">
        <v>304</v>
      </c>
      <c r="C122" s="94" t="s">
        <v>436</v>
      </c>
      <c r="D122" s="95">
        <v>23158458.66</v>
      </c>
      <c r="E122" s="96">
        <v>15895168.23</v>
      </c>
      <c r="F122" s="104">
        <f t="shared" si="1"/>
        <v>7263290.4299999997</v>
      </c>
    </row>
    <row r="123" spans="1:6" ht="26.25" x14ac:dyDescent="0.25">
      <c r="A123" s="15" t="s">
        <v>326</v>
      </c>
      <c r="B123" s="77" t="s">
        <v>304</v>
      </c>
      <c r="C123" s="85" t="s">
        <v>437</v>
      </c>
      <c r="D123" s="86">
        <v>17591439.66</v>
      </c>
      <c r="E123" s="102">
        <v>10527929.23</v>
      </c>
      <c r="F123" s="103">
        <f t="shared" si="1"/>
        <v>7063510.4299999997</v>
      </c>
    </row>
    <row r="124" spans="1:6" ht="43.5" customHeight="1" x14ac:dyDescent="0.25">
      <c r="A124" s="15" t="s">
        <v>328</v>
      </c>
      <c r="B124" s="77" t="s">
        <v>304</v>
      </c>
      <c r="C124" s="85" t="s">
        <v>438</v>
      </c>
      <c r="D124" s="86">
        <v>17591439.66</v>
      </c>
      <c r="E124" s="102">
        <v>10527929.23</v>
      </c>
      <c r="F124" s="103">
        <f t="shared" si="1"/>
        <v>7063510.4299999997</v>
      </c>
    </row>
    <row r="125" spans="1:6" ht="15.75" x14ac:dyDescent="0.25">
      <c r="A125" s="15" t="s">
        <v>332</v>
      </c>
      <c r="B125" s="77" t="s">
        <v>304</v>
      </c>
      <c r="C125" s="85" t="s">
        <v>439</v>
      </c>
      <c r="D125" s="86">
        <v>14754439.66</v>
      </c>
      <c r="E125" s="102">
        <v>8980753.5999999996</v>
      </c>
      <c r="F125" s="103">
        <f t="shared" si="1"/>
        <v>5773686.0600000005</v>
      </c>
    </row>
    <row r="126" spans="1:6" ht="51.75" x14ac:dyDescent="0.25">
      <c r="A126" s="15" t="s">
        <v>440</v>
      </c>
      <c r="B126" s="77" t="s">
        <v>304</v>
      </c>
      <c r="C126" s="85" t="s">
        <v>441</v>
      </c>
      <c r="D126" s="86">
        <v>2837000</v>
      </c>
      <c r="E126" s="102">
        <v>1547175.63</v>
      </c>
      <c r="F126" s="103">
        <f t="shared" si="1"/>
        <v>1289824.3700000001</v>
      </c>
    </row>
    <row r="127" spans="1:6" ht="26.25" x14ac:dyDescent="0.25">
      <c r="A127" s="15" t="s">
        <v>442</v>
      </c>
      <c r="B127" s="77" t="s">
        <v>304</v>
      </c>
      <c r="C127" s="85" t="s">
        <v>443</v>
      </c>
      <c r="D127" s="86">
        <v>75000</v>
      </c>
      <c r="E127" s="102">
        <v>49704</v>
      </c>
      <c r="F127" s="103">
        <f t="shared" si="1"/>
        <v>25296</v>
      </c>
    </row>
    <row r="128" spans="1:6" ht="15.75" x14ac:dyDescent="0.25">
      <c r="A128" s="15" t="s">
        <v>444</v>
      </c>
      <c r="B128" s="77" t="s">
        <v>304</v>
      </c>
      <c r="C128" s="85" t="s">
        <v>445</v>
      </c>
      <c r="D128" s="86">
        <v>75000</v>
      </c>
      <c r="E128" s="102">
        <v>49704</v>
      </c>
      <c r="F128" s="103">
        <f t="shared" si="1"/>
        <v>25296</v>
      </c>
    </row>
    <row r="129" spans="1:6" ht="15.75" x14ac:dyDescent="0.25">
      <c r="A129" s="15" t="s">
        <v>446</v>
      </c>
      <c r="B129" s="77" t="s">
        <v>304</v>
      </c>
      <c r="C129" s="85" t="s">
        <v>447</v>
      </c>
      <c r="D129" s="86">
        <v>75000</v>
      </c>
      <c r="E129" s="102">
        <v>49704</v>
      </c>
      <c r="F129" s="103">
        <f t="shared" si="1"/>
        <v>25296</v>
      </c>
    </row>
    <row r="130" spans="1:6" ht="15.75" x14ac:dyDescent="0.25">
      <c r="A130" s="15" t="s">
        <v>334</v>
      </c>
      <c r="B130" s="77" t="s">
        <v>304</v>
      </c>
      <c r="C130" s="85" t="s">
        <v>448</v>
      </c>
      <c r="D130" s="86">
        <v>5492019</v>
      </c>
      <c r="E130" s="102">
        <v>5317535</v>
      </c>
      <c r="F130" s="103">
        <f t="shared" si="1"/>
        <v>174484</v>
      </c>
    </row>
    <row r="131" spans="1:6" ht="51.75" x14ac:dyDescent="0.25">
      <c r="A131" s="15" t="s">
        <v>449</v>
      </c>
      <c r="B131" s="77" t="s">
        <v>304</v>
      </c>
      <c r="C131" s="85" t="s">
        <v>450</v>
      </c>
      <c r="D131" s="86">
        <v>5492019</v>
      </c>
      <c r="E131" s="102">
        <v>5317535</v>
      </c>
      <c r="F131" s="103">
        <f t="shared" si="1"/>
        <v>174484</v>
      </c>
    </row>
    <row r="132" spans="1:6" ht="58.5" customHeight="1" x14ac:dyDescent="0.25">
      <c r="A132" s="15" t="s">
        <v>451</v>
      </c>
      <c r="B132" s="77" t="s">
        <v>304</v>
      </c>
      <c r="C132" s="85" t="s">
        <v>452</v>
      </c>
      <c r="D132" s="86">
        <v>5292833</v>
      </c>
      <c r="E132" s="102">
        <v>5160685</v>
      </c>
      <c r="F132" s="103">
        <f t="shared" si="1"/>
        <v>132148</v>
      </c>
    </row>
    <row r="133" spans="1:6" ht="64.5" x14ac:dyDescent="0.25">
      <c r="A133" s="15" t="s">
        <v>453</v>
      </c>
      <c r="B133" s="77" t="s">
        <v>304</v>
      </c>
      <c r="C133" s="85" t="s">
        <v>454</v>
      </c>
      <c r="D133" s="86">
        <v>199186</v>
      </c>
      <c r="E133" s="102">
        <v>156850</v>
      </c>
      <c r="F133" s="103">
        <f t="shared" si="1"/>
        <v>42336</v>
      </c>
    </row>
    <row r="134" spans="1:6" ht="15.75" x14ac:dyDescent="0.25">
      <c r="A134" s="73" t="s">
        <v>455</v>
      </c>
      <c r="B134" s="74" t="s">
        <v>304</v>
      </c>
      <c r="C134" s="94" t="s">
        <v>456</v>
      </c>
      <c r="D134" s="95">
        <v>199186</v>
      </c>
      <c r="E134" s="96">
        <v>156850</v>
      </c>
      <c r="F134" s="104">
        <f t="shared" si="1"/>
        <v>42336</v>
      </c>
    </row>
    <row r="135" spans="1:6" ht="15.75" x14ac:dyDescent="0.25">
      <c r="A135" s="15" t="s">
        <v>334</v>
      </c>
      <c r="B135" s="77" t="s">
        <v>304</v>
      </c>
      <c r="C135" s="85" t="s">
        <v>457</v>
      </c>
      <c r="D135" s="86">
        <v>199186</v>
      </c>
      <c r="E135" s="102">
        <v>156850</v>
      </c>
      <c r="F135" s="103">
        <f t="shared" si="1"/>
        <v>42336</v>
      </c>
    </row>
    <row r="136" spans="1:6" ht="51.75" x14ac:dyDescent="0.25">
      <c r="A136" s="15" t="s">
        <v>449</v>
      </c>
      <c r="B136" s="77" t="s">
        <v>304</v>
      </c>
      <c r="C136" s="85" t="s">
        <v>458</v>
      </c>
      <c r="D136" s="86">
        <v>199186</v>
      </c>
      <c r="E136" s="102">
        <v>156850</v>
      </c>
      <c r="F136" s="103">
        <f t="shared" si="1"/>
        <v>42336</v>
      </c>
    </row>
    <row r="137" spans="1:6" ht="64.5" x14ac:dyDescent="0.25">
      <c r="A137" s="15" t="s">
        <v>453</v>
      </c>
      <c r="B137" s="77" t="s">
        <v>304</v>
      </c>
      <c r="C137" s="85" t="s">
        <v>459</v>
      </c>
      <c r="D137" s="86">
        <v>199186</v>
      </c>
      <c r="E137" s="102">
        <v>156850</v>
      </c>
      <c r="F137" s="103">
        <f t="shared" si="1"/>
        <v>42336</v>
      </c>
    </row>
    <row r="138" spans="1:6" ht="15.75" x14ac:dyDescent="0.25">
      <c r="A138" s="73" t="s">
        <v>460</v>
      </c>
      <c r="B138" s="74" t="s">
        <v>304</v>
      </c>
      <c r="C138" s="94" t="s">
        <v>461</v>
      </c>
      <c r="D138" s="95">
        <v>1741893.48</v>
      </c>
      <c r="E138" s="96">
        <v>1000000</v>
      </c>
      <c r="F138" s="104">
        <f t="shared" si="1"/>
        <v>741893.48</v>
      </c>
    </row>
    <row r="139" spans="1:6" ht="26.25" x14ac:dyDescent="0.25">
      <c r="A139" s="15" t="s">
        <v>326</v>
      </c>
      <c r="B139" s="77" t="s">
        <v>304</v>
      </c>
      <c r="C139" s="85" t="s">
        <v>462</v>
      </c>
      <c r="D139" s="86">
        <v>1741893.48</v>
      </c>
      <c r="E139" s="102">
        <v>1000000</v>
      </c>
      <c r="F139" s="103">
        <f t="shared" si="1"/>
        <v>741893.48</v>
      </c>
    </row>
    <row r="140" spans="1:6" ht="42.75" customHeight="1" x14ac:dyDescent="0.25">
      <c r="A140" s="15" t="s">
        <v>328</v>
      </c>
      <c r="B140" s="77" t="s">
        <v>304</v>
      </c>
      <c r="C140" s="85" t="s">
        <v>463</v>
      </c>
      <c r="D140" s="86">
        <v>1741893.48</v>
      </c>
      <c r="E140" s="102">
        <v>1000000</v>
      </c>
      <c r="F140" s="103">
        <f t="shared" si="1"/>
        <v>741893.48</v>
      </c>
    </row>
    <row r="141" spans="1:6" ht="15.75" x14ac:dyDescent="0.25">
      <c r="A141" s="15" t="s">
        <v>332</v>
      </c>
      <c r="B141" s="77" t="s">
        <v>304</v>
      </c>
      <c r="C141" s="85" t="s">
        <v>464</v>
      </c>
      <c r="D141" s="86">
        <v>1741893.48</v>
      </c>
      <c r="E141" s="102">
        <v>1000000</v>
      </c>
      <c r="F141" s="103">
        <f t="shared" si="1"/>
        <v>741893.48</v>
      </c>
    </row>
    <row r="142" spans="1:6" ht="15.75" x14ac:dyDescent="0.25">
      <c r="A142" s="73" t="s">
        <v>465</v>
      </c>
      <c r="B142" s="74" t="s">
        <v>304</v>
      </c>
      <c r="C142" s="94" t="s">
        <v>466</v>
      </c>
      <c r="D142" s="95">
        <v>3950000</v>
      </c>
      <c r="E142" s="96">
        <v>1591672.71</v>
      </c>
      <c r="F142" s="104">
        <f t="shared" si="1"/>
        <v>2358327.29</v>
      </c>
    </row>
    <row r="143" spans="1:6" ht="26.25" x14ac:dyDescent="0.25">
      <c r="A143" s="15" t="s">
        <v>326</v>
      </c>
      <c r="B143" s="77" t="s">
        <v>304</v>
      </c>
      <c r="C143" s="85" t="s">
        <v>467</v>
      </c>
      <c r="D143" s="86">
        <v>3950000</v>
      </c>
      <c r="E143" s="102">
        <v>1591672.71</v>
      </c>
      <c r="F143" s="103">
        <f t="shared" si="1"/>
        <v>2358327.29</v>
      </c>
    </row>
    <row r="144" spans="1:6" ht="26.25" x14ac:dyDescent="0.25">
      <c r="A144" s="15" t="s">
        <v>328</v>
      </c>
      <c r="B144" s="77" t="s">
        <v>304</v>
      </c>
      <c r="C144" s="85" t="s">
        <v>468</v>
      </c>
      <c r="D144" s="86">
        <v>3950000</v>
      </c>
      <c r="E144" s="102">
        <v>1591672.71</v>
      </c>
      <c r="F144" s="103">
        <f t="shared" si="1"/>
        <v>2358327.29</v>
      </c>
    </row>
    <row r="145" spans="1:6" ht="15.75" x14ac:dyDescent="0.25">
      <c r="A145" s="15" t="s">
        <v>332</v>
      </c>
      <c r="B145" s="77" t="s">
        <v>304</v>
      </c>
      <c r="C145" s="85" t="s">
        <v>469</v>
      </c>
      <c r="D145" s="86">
        <v>3950000</v>
      </c>
      <c r="E145" s="102">
        <v>1591672.71</v>
      </c>
      <c r="F145" s="103">
        <f t="shared" si="1"/>
        <v>2358327.29</v>
      </c>
    </row>
    <row r="146" spans="1:6" ht="15.75" x14ac:dyDescent="0.25">
      <c r="A146" s="73" t="s">
        <v>470</v>
      </c>
      <c r="B146" s="74" t="s">
        <v>304</v>
      </c>
      <c r="C146" s="94" t="s">
        <v>471</v>
      </c>
      <c r="D146" s="95">
        <v>9062546.1799999997</v>
      </c>
      <c r="E146" s="96">
        <v>6389080.8899999997</v>
      </c>
      <c r="F146" s="104">
        <f t="shared" si="1"/>
        <v>2673465.29</v>
      </c>
    </row>
    <row r="147" spans="1:6" ht="26.25" x14ac:dyDescent="0.25">
      <c r="A147" s="15" t="s">
        <v>326</v>
      </c>
      <c r="B147" s="77" t="s">
        <v>304</v>
      </c>
      <c r="C147" s="85" t="s">
        <v>472</v>
      </c>
      <c r="D147" s="86">
        <v>9062546.1799999997</v>
      </c>
      <c r="E147" s="102">
        <v>6389080.8899999997</v>
      </c>
      <c r="F147" s="103">
        <f t="shared" si="1"/>
        <v>2673465.29</v>
      </c>
    </row>
    <row r="148" spans="1:6" ht="45" customHeight="1" x14ac:dyDescent="0.25">
      <c r="A148" s="15" t="s">
        <v>328</v>
      </c>
      <c r="B148" s="77" t="s">
        <v>304</v>
      </c>
      <c r="C148" s="85" t="s">
        <v>473</v>
      </c>
      <c r="D148" s="86">
        <v>9062546.1799999997</v>
      </c>
      <c r="E148" s="102">
        <v>6389080.8899999997</v>
      </c>
      <c r="F148" s="103">
        <f t="shared" si="1"/>
        <v>2673465.29</v>
      </c>
    </row>
    <row r="149" spans="1:6" ht="15.75" x14ac:dyDescent="0.25">
      <c r="A149" s="15" t="s">
        <v>332</v>
      </c>
      <c r="B149" s="77" t="s">
        <v>304</v>
      </c>
      <c r="C149" s="85" t="s">
        <v>474</v>
      </c>
      <c r="D149" s="86">
        <v>9062546.1799999997</v>
      </c>
      <c r="E149" s="102">
        <v>6389080.8899999997</v>
      </c>
      <c r="F149" s="103">
        <f t="shared" ref="F149:F212" si="2">IF(OR(D149="-",IF(E149="-",0,E149)&gt;=IF(D149="-",0,D149)),"-",IF(D149="-",0,D149)-IF(E149="-",0,E149))</f>
        <v>2673465.29</v>
      </c>
    </row>
    <row r="150" spans="1:6" ht="26.25" x14ac:dyDescent="0.25">
      <c r="A150" s="73" t="s">
        <v>475</v>
      </c>
      <c r="B150" s="74" t="s">
        <v>304</v>
      </c>
      <c r="C150" s="94" t="s">
        <v>476</v>
      </c>
      <c r="D150" s="95">
        <v>8204833</v>
      </c>
      <c r="E150" s="96">
        <v>6757564.6299999999</v>
      </c>
      <c r="F150" s="104">
        <f t="shared" si="2"/>
        <v>1447268.37</v>
      </c>
    </row>
    <row r="151" spans="1:6" ht="26.25" x14ac:dyDescent="0.25">
      <c r="A151" s="15" t="s">
        <v>326</v>
      </c>
      <c r="B151" s="77" t="s">
        <v>304</v>
      </c>
      <c r="C151" s="85" t="s">
        <v>477</v>
      </c>
      <c r="D151" s="86">
        <v>2837000</v>
      </c>
      <c r="E151" s="102">
        <v>1547175.63</v>
      </c>
      <c r="F151" s="103">
        <f t="shared" si="2"/>
        <v>1289824.3700000001</v>
      </c>
    </row>
    <row r="152" spans="1:6" ht="42.75" customHeight="1" x14ac:dyDescent="0.25">
      <c r="A152" s="15" t="s">
        <v>328</v>
      </c>
      <c r="B152" s="77" t="s">
        <v>304</v>
      </c>
      <c r="C152" s="85" t="s">
        <v>478</v>
      </c>
      <c r="D152" s="86">
        <v>2837000</v>
      </c>
      <c r="E152" s="102">
        <v>1547175.63</v>
      </c>
      <c r="F152" s="103">
        <f t="shared" si="2"/>
        <v>1289824.3700000001</v>
      </c>
    </row>
    <row r="153" spans="1:6" ht="51.75" x14ac:dyDescent="0.25">
      <c r="A153" s="15" t="s">
        <v>440</v>
      </c>
      <c r="B153" s="77" t="s">
        <v>304</v>
      </c>
      <c r="C153" s="85" t="s">
        <v>479</v>
      </c>
      <c r="D153" s="86">
        <v>2837000</v>
      </c>
      <c r="E153" s="102">
        <v>1547175.63</v>
      </c>
      <c r="F153" s="103">
        <f t="shared" si="2"/>
        <v>1289824.3700000001</v>
      </c>
    </row>
    <row r="154" spans="1:6" ht="28.5" customHeight="1" x14ac:dyDescent="0.25">
      <c r="A154" s="15" t="s">
        <v>442</v>
      </c>
      <c r="B154" s="77" t="s">
        <v>304</v>
      </c>
      <c r="C154" s="85" t="s">
        <v>480</v>
      </c>
      <c r="D154" s="86">
        <v>75000</v>
      </c>
      <c r="E154" s="102">
        <v>49704</v>
      </c>
      <c r="F154" s="103">
        <f t="shared" si="2"/>
        <v>25296</v>
      </c>
    </row>
    <row r="155" spans="1:6" ht="15.75" x14ac:dyDescent="0.25">
      <c r="A155" s="15" t="s">
        <v>444</v>
      </c>
      <c r="B155" s="77" t="s">
        <v>304</v>
      </c>
      <c r="C155" s="85" t="s">
        <v>481</v>
      </c>
      <c r="D155" s="86">
        <v>75000</v>
      </c>
      <c r="E155" s="102">
        <v>49704</v>
      </c>
      <c r="F155" s="103">
        <f t="shared" si="2"/>
        <v>25296</v>
      </c>
    </row>
    <row r="156" spans="1:6" ht="15.75" x14ac:dyDescent="0.25">
      <c r="A156" s="15" t="s">
        <v>446</v>
      </c>
      <c r="B156" s="77" t="s">
        <v>304</v>
      </c>
      <c r="C156" s="85" t="s">
        <v>482</v>
      </c>
      <c r="D156" s="86">
        <v>75000</v>
      </c>
      <c r="E156" s="102">
        <v>49704</v>
      </c>
      <c r="F156" s="103">
        <f t="shared" si="2"/>
        <v>25296</v>
      </c>
    </row>
    <row r="157" spans="1:6" ht="15.75" x14ac:dyDescent="0.25">
      <c r="A157" s="15" t="s">
        <v>334</v>
      </c>
      <c r="B157" s="77" t="s">
        <v>304</v>
      </c>
      <c r="C157" s="85" t="s">
        <v>483</v>
      </c>
      <c r="D157" s="86">
        <v>5292833</v>
      </c>
      <c r="E157" s="102">
        <v>5160685</v>
      </c>
      <c r="F157" s="103">
        <f t="shared" si="2"/>
        <v>132148</v>
      </c>
    </row>
    <row r="158" spans="1:6" ht="55.5" customHeight="1" x14ac:dyDescent="0.25">
      <c r="A158" s="15" t="s">
        <v>449</v>
      </c>
      <c r="B158" s="77" t="s">
        <v>304</v>
      </c>
      <c r="C158" s="85" t="s">
        <v>484</v>
      </c>
      <c r="D158" s="86">
        <v>5292833</v>
      </c>
      <c r="E158" s="102">
        <v>5160685</v>
      </c>
      <c r="F158" s="103">
        <f t="shared" si="2"/>
        <v>132148</v>
      </c>
    </row>
    <row r="159" spans="1:6" ht="51.75" x14ac:dyDescent="0.25">
      <c r="A159" s="15" t="s">
        <v>451</v>
      </c>
      <c r="B159" s="77" t="s">
        <v>304</v>
      </c>
      <c r="C159" s="85" t="s">
        <v>485</v>
      </c>
      <c r="D159" s="86">
        <v>5292833</v>
      </c>
      <c r="E159" s="102">
        <v>5160685</v>
      </c>
      <c r="F159" s="103">
        <f t="shared" si="2"/>
        <v>132148</v>
      </c>
    </row>
    <row r="160" spans="1:6" ht="15.75" x14ac:dyDescent="0.25">
      <c r="A160" s="73" t="s">
        <v>486</v>
      </c>
      <c r="B160" s="74" t="s">
        <v>304</v>
      </c>
      <c r="C160" s="94" t="s">
        <v>487</v>
      </c>
      <c r="D160" s="95">
        <v>91344306.290000007</v>
      </c>
      <c r="E160" s="96">
        <v>51762160.159999996</v>
      </c>
      <c r="F160" s="104">
        <f t="shared" si="2"/>
        <v>39582146.13000001</v>
      </c>
    </row>
    <row r="161" spans="1:6" ht="26.25" x14ac:dyDescent="0.25">
      <c r="A161" s="15" t="s">
        <v>326</v>
      </c>
      <c r="B161" s="77" t="s">
        <v>304</v>
      </c>
      <c r="C161" s="85" t="s">
        <v>488</v>
      </c>
      <c r="D161" s="86">
        <v>38867562.359999999</v>
      </c>
      <c r="E161" s="102">
        <v>16591797.300000001</v>
      </c>
      <c r="F161" s="103">
        <f t="shared" si="2"/>
        <v>22275765.059999999</v>
      </c>
    </row>
    <row r="162" spans="1:6" ht="42.75" customHeight="1" x14ac:dyDescent="0.25">
      <c r="A162" s="15" t="s">
        <v>328</v>
      </c>
      <c r="B162" s="77" t="s">
        <v>304</v>
      </c>
      <c r="C162" s="85" t="s">
        <v>489</v>
      </c>
      <c r="D162" s="86">
        <v>38867562.359999999</v>
      </c>
      <c r="E162" s="102">
        <v>16591797.300000001</v>
      </c>
      <c r="F162" s="103">
        <f t="shared" si="2"/>
        <v>22275765.059999999</v>
      </c>
    </row>
    <row r="163" spans="1:6" ht="15.75" x14ac:dyDescent="0.25">
      <c r="A163" s="15" t="s">
        <v>332</v>
      </c>
      <c r="B163" s="77" t="s">
        <v>304</v>
      </c>
      <c r="C163" s="85" t="s">
        <v>490</v>
      </c>
      <c r="D163" s="86">
        <v>38867562.359999999</v>
      </c>
      <c r="E163" s="102">
        <v>16591797.300000001</v>
      </c>
      <c r="F163" s="103">
        <f t="shared" si="2"/>
        <v>22275765.059999999</v>
      </c>
    </row>
    <row r="164" spans="1:6" ht="26.25" x14ac:dyDescent="0.25">
      <c r="A164" s="15" t="s">
        <v>491</v>
      </c>
      <c r="B164" s="77" t="s">
        <v>304</v>
      </c>
      <c r="C164" s="85" t="s">
        <v>492</v>
      </c>
      <c r="D164" s="86">
        <v>11698512.359999999</v>
      </c>
      <c r="E164" s="102">
        <v>523039.07</v>
      </c>
      <c r="F164" s="103">
        <f t="shared" si="2"/>
        <v>11175473.289999999</v>
      </c>
    </row>
    <row r="165" spans="1:6" ht="15.75" x14ac:dyDescent="0.25">
      <c r="A165" s="15" t="s">
        <v>493</v>
      </c>
      <c r="B165" s="77" t="s">
        <v>304</v>
      </c>
      <c r="C165" s="85" t="s">
        <v>494</v>
      </c>
      <c r="D165" s="86">
        <v>11698512.359999999</v>
      </c>
      <c r="E165" s="102">
        <v>523039.07</v>
      </c>
      <c r="F165" s="103">
        <f t="shared" si="2"/>
        <v>11175473.289999999</v>
      </c>
    </row>
    <row r="166" spans="1:6" ht="39" x14ac:dyDescent="0.25">
      <c r="A166" s="15" t="s">
        <v>495</v>
      </c>
      <c r="B166" s="77" t="s">
        <v>304</v>
      </c>
      <c r="C166" s="85" t="s">
        <v>496</v>
      </c>
      <c r="D166" s="86">
        <v>11698512.359999999</v>
      </c>
      <c r="E166" s="102">
        <v>523039.07</v>
      </c>
      <c r="F166" s="103">
        <f t="shared" si="2"/>
        <v>11175473.289999999</v>
      </c>
    </row>
    <row r="167" spans="1:6" ht="26.25" x14ac:dyDescent="0.25">
      <c r="A167" s="15" t="s">
        <v>442</v>
      </c>
      <c r="B167" s="77" t="s">
        <v>304</v>
      </c>
      <c r="C167" s="85" t="s">
        <v>497</v>
      </c>
      <c r="D167" s="86">
        <v>40668400.57</v>
      </c>
      <c r="E167" s="102">
        <v>34537492.789999999</v>
      </c>
      <c r="F167" s="103">
        <f t="shared" si="2"/>
        <v>6130907.7800000012</v>
      </c>
    </row>
    <row r="168" spans="1:6" ht="15.75" x14ac:dyDescent="0.25">
      <c r="A168" s="15" t="s">
        <v>444</v>
      </c>
      <c r="B168" s="77" t="s">
        <v>304</v>
      </c>
      <c r="C168" s="85" t="s">
        <v>498</v>
      </c>
      <c r="D168" s="86">
        <v>40668400.57</v>
      </c>
      <c r="E168" s="102">
        <v>34537492.789999999</v>
      </c>
      <c r="F168" s="103">
        <f t="shared" si="2"/>
        <v>6130907.7800000012</v>
      </c>
    </row>
    <row r="169" spans="1:6" ht="51.75" x14ac:dyDescent="0.25">
      <c r="A169" s="15" t="s">
        <v>499</v>
      </c>
      <c r="B169" s="77" t="s">
        <v>304</v>
      </c>
      <c r="C169" s="85" t="s">
        <v>500</v>
      </c>
      <c r="D169" s="86">
        <v>39684832.890000001</v>
      </c>
      <c r="E169" s="102">
        <v>33944764.700000003</v>
      </c>
      <c r="F169" s="103">
        <f t="shared" si="2"/>
        <v>5740068.1899999976</v>
      </c>
    </row>
    <row r="170" spans="1:6" ht="15.75" x14ac:dyDescent="0.25">
      <c r="A170" s="15" t="s">
        <v>446</v>
      </c>
      <c r="B170" s="77" t="s">
        <v>304</v>
      </c>
      <c r="C170" s="85" t="s">
        <v>501</v>
      </c>
      <c r="D170" s="86">
        <v>983567.68</v>
      </c>
      <c r="E170" s="102">
        <v>592728.09</v>
      </c>
      <c r="F170" s="103">
        <f t="shared" si="2"/>
        <v>390839.59000000008</v>
      </c>
    </row>
    <row r="171" spans="1:6" ht="15.75" x14ac:dyDescent="0.25">
      <c r="A171" s="15" t="s">
        <v>334</v>
      </c>
      <c r="B171" s="77" t="s">
        <v>304</v>
      </c>
      <c r="C171" s="85" t="s">
        <v>502</v>
      </c>
      <c r="D171" s="86">
        <v>109831</v>
      </c>
      <c r="E171" s="102">
        <v>109831</v>
      </c>
      <c r="F171" s="103" t="str">
        <f t="shared" si="2"/>
        <v>-</v>
      </c>
    </row>
    <row r="172" spans="1:6" ht="15.75" x14ac:dyDescent="0.25">
      <c r="A172" s="15" t="s">
        <v>340</v>
      </c>
      <c r="B172" s="77" t="s">
        <v>304</v>
      </c>
      <c r="C172" s="85" t="s">
        <v>503</v>
      </c>
      <c r="D172" s="86">
        <v>109831</v>
      </c>
      <c r="E172" s="102">
        <v>109831</v>
      </c>
      <c r="F172" s="103" t="str">
        <f t="shared" si="2"/>
        <v>-</v>
      </c>
    </row>
    <row r="173" spans="1:6" ht="15.75" x14ac:dyDescent="0.25">
      <c r="A173" s="15" t="s">
        <v>344</v>
      </c>
      <c r="B173" s="77" t="s">
        <v>304</v>
      </c>
      <c r="C173" s="85" t="s">
        <v>504</v>
      </c>
      <c r="D173" s="86">
        <v>109831</v>
      </c>
      <c r="E173" s="102">
        <v>109831</v>
      </c>
      <c r="F173" s="103" t="str">
        <f t="shared" si="2"/>
        <v>-</v>
      </c>
    </row>
    <row r="174" spans="1:6" ht="15.75" x14ac:dyDescent="0.25">
      <c r="A174" s="73" t="s">
        <v>505</v>
      </c>
      <c r="B174" s="74" t="s">
        <v>304</v>
      </c>
      <c r="C174" s="94" t="s">
        <v>506</v>
      </c>
      <c r="D174" s="95">
        <v>3364349.22</v>
      </c>
      <c r="E174" s="96">
        <v>1683730.83</v>
      </c>
      <c r="F174" s="104">
        <f t="shared" si="2"/>
        <v>1680618.3900000001</v>
      </c>
    </row>
    <row r="175" spans="1:6" ht="26.25" x14ac:dyDescent="0.25">
      <c r="A175" s="15" t="s">
        <v>326</v>
      </c>
      <c r="B175" s="77" t="s">
        <v>304</v>
      </c>
      <c r="C175" s="85" t="s">
        <v>507</v>
      </c>
      <c r="D175" s="86">
        <v>3254518.22</v>
      </c>
      <c r="E175" s="102">
        <v>1573899.83</v>
      </c>
      <c r="F175" s="103">
        <f t="shared" si="2"/>
        <v>1680618.3900000001</v>
      </c>
    </row>
    <row r="176" spans="1:6" ht="40.5" customHeight="1" x14ac:dyDescent="0.25">
      <c r="A176" s="15" t="s">
        <v>328</v>
      </c>
      <c r="B176" s="77" t="s">
        <v>304</v>
      </c>
      <c r="C176" s="85" t="s">
        <v>508</v>
      </c>
      <c r="D176" s="86">
        <v>3254518.22</v>
      </c>
      <c r="E176" s="102">
        <v>1573899.83</v>
      </c>
      <c r="F176" s="103">
        <f t="shared" si="2"/>
        <v>1680618.3900000001</v>
      </c>
    </row>
    <row r="177" spans="1:6" ht="15.75" x14ac:dyDescent="0.25">
      <c r="A177" s="15" t="s">
        <v>332</v>
      </c>
      <c r="B177" s="77" t="s">
        <v>304</v>
      </c>
      <c r="C177" s="85" t="s">
        <v>509</v>
      </c>
      <c r="D177" s="86">
        <v>3254518.22</v>
      </c>
      <c r="E177" s="102">
        <v>1573899.83</v>
      </c>
      <c r="F177" s="103">
        <f t="shared" si="2"/>
        <v>1680618.3900000001</v>
      </c>
    </row>
    <row r="178" spans="1:6" ht="15.75" x14ac:dyDescent="0.25">
      <c r="A178" s="15" t="s">
        <v>334</v>
      </c>
      <c r="B178" s="77" t="s">
        <v>304</v>
      </c>
      <c r="C178" s="85" t="s">
        <v>510</v>
      </c>
      <c r="D178" s="86">
        <v>109831</v>
      </c>
      <c r="E178" s="102">
        <v>109831</v>
      </c>
      <c r="F178" s="103" t="str">
        <f t="shared" si="2"/>
        <v>-</v>
      </c>
    </row>
    <row r="179" spans="1:6" ht="15.75" x14ac:dyDescent="0.25">
      <c r="A179" s="15" t="s">
        <v>340</v>
      </c>
      <c r="B179" s="77" t="s">
        <v>304</v>
      </c>
      <c r="C179" s="85" t="s">
        <v>511</v>
      </c>
      <c r="D179" s="86">
        <v>109831</v>
      </c>
      <c r="E179" s="102">
        <v>109831</v>
      </c>
      <c r="F179" s="103" t="str">
        <f t="shared" si="2"/>
        <v>-</v>
      </c>
    </row>
    <row r="180" spans="1:6" ht="15.75" x14ac:dyDescent="0.25">
      <c r="A180" s="15" t="s">
        <v>344</v>
      </c>
      <c r="B180" s="77" t="s">
        <v>304</v>
      </c>
      <c r="C180" s="85" t="s">
        <v>512</v>
      </c>
      <c r="D180" s="86">
        <v>109831</v>
      </c>
      <c r="E180" s="102">
        <v>109831</v>
      </c>
      <c r="F180" s="103" t="str">
        <f t="shared" si="2"/>
        <v>-</v>
      </c>
    </row>
    <row r="181" spans="1:6" ht="15.75" x14ac:dyDescent="0.25">
      <c r="A181" s="73" t="s">
        <v>513</v>
      </c>
      <c r="B181" s="74" t="s">
        <v>304</v>
      </c>
      <c r="C181" s="94" t="s">
        <v>514</v>
      </c>
      <c r="D181" s="95">
        <v>20827694.710000001</v>
      </c>
      <c r="E181" s="96">
        <v>3265285.83</v>
      </c>
      <c r="F181" s="104">
        <f t="shared" si="2"/>
        <v>17562408.880000003</v>
      </c>
    </row>
    <row r="182" spans="1:6" ht="26.25" x14ac:dyDescent="0.25">
      <c r="A182" s="15" t="s">
        <v>326</v>
      </c>
      <c r="B182" s="77" t="s">
        <v>304</v>
      </c>
      <c r="C182" s="85" t="s">
        <v>515</v>
      </c>
      <c r="D182" s="86">
        <v>9129182.3499999996</v>
      </c>
      <c r="E182" s="102">
        <v>2742246.76</v>
      </c>
      <c r="F182" s="103">
        <f t="shared" si="2"/>
        <v>6386935.5899999999</v>
      </c>
    </row>
    <row r="183" spans="1:6" ht="42" customHeight="1" x14ac:dyDescent="0.25">
      <c r="A183" s="15" t="s">
        <v>328</v>
      </c>
      <c r="B183" s="77" t="s">
        <v>304</v>
      </c>
      <c r="C183" s="85" t="s">
        <v>516</v>
      </c>
      <c r="D183" s="86">
        <v>9129182.3499999996</v>
      </c>
      <c r="E183" s="102">
        <v>2742246.76</v>
      </c>
      <c r="F183" s="103">
        <f t="shared" si="2"/>
        <v>6386935.5899999999</v>
      </c>
    </row>
    <row r="184" spans="1:6" ht="15.75" x14ac:dyDescent="0.25">
      <c r="A184" s="15" t="s">
        <v>332</v>
      </c>
      <c r="B184" s="77" t="s">
        <v>304</v>
      </c>
      <c r="C184" s="85" t="s">
        <v>517</v>
      </c>
      <c r="D184" s="86">
        <v>9129182.3499999996</v>
      </c>
      <c r="E184" s="102">
        <v>2742246.76</v>
      </c>
      <c r="F184" s="103">
        <f t="shared" si="2"/>
        <v>6386935.5899999999</v>
      </c>
    </row>
    <row r="185" spans="1:6" ht="26.25" x14ac:dyDescent="0.25">
      <c r="A185" s="15" t="s">
        <v>491</v>
      </c>
      <c r="B185" s="77" t="s">
        <v>304</v>
      </c>
      <c r="C185" s="85" t="s">
        <v>518</v>
      </c>
      <c r="D185" s="86">
        <v>11698512.359999999</v>
      </c>
      <c r="E185" s="102">
        <v>523039.07</v>
      </c>
      <c r="F185" s="103">
        <f t="shared" si="2"/>
        <v>11175473.289999999</v>
      </c>
    </row>
    <row r="186" spans="1:6" ht="15.75" x14ac:dyDescent="0.25">
      <c r="A186" s="15" t="s">
        <v>493</v>
      </c>
      <c r="B186" s="77" t="s">
        <v>304</v>
      </c>
      <c r="C186" s="85" t="s">
        <v>519</v>
      </c>
      <c r="D186" s="86">
        <v>11698512.359999999</v>
      </c>
      <c r="E186" s="102">
        <v>523039.07</v>
      </c>
      <c r="F186" s="103">
        <f t="shared" si="2"/>
        <v>11175473.289999999</v>
      </c>
    </row>
    <row r="187" spans="1:6" ht="39" x14ac:dyDescent="0.25">
      <c r="A187" s="15" t="s">
        <v>495</v>
      </c>
      <c r="B187" s="77" t="s">
        <v>304</v>
      </c>
      <c r="C187" s="85" t="s">
        <v>520</v>
      </c>
      <c r="D187" s="86">
        <v>11698512.359999999</v>
      </c>
      <c r="E187" s="102">
        <v>523039.07</v>
      </c>
      <c r="F187" s="103">
        <f t="shared" si="2"/>
        <v>11175473.289999999</v>
      </c>
    </row>
    <row r="188" spans="1:6" ht="15.75" x14ac:dyDescent="0.25">
      <c r="A188" s="73" t="s">
        <v>521</v>
      </c>
      <c r="B188" s="74" t="s">
        <v>304</v>
      </c>
      <c r="C188" s="94" t="s">
        <v>522</v>
      </c>
      <c r="D188" s="95">
        <v>26483861.789999999</v>
      </c>
      <c r="E188" s="96">
        <v>12275650.710000001</v>
      </c>
      <c r="F188" s="104">
        <f t="shared" si="2"/>
        <v>14208211.079999998</v>
      </c>
    </row>
    <row r="189" spans="1:6" ht="26.25" x14ac:dyDescent="0.25">
      <c r="A189" s="15" t="s">
        <v>326</v>
      </c>
      <c r="B189" s="77" t="s">
        <v>304</v>
      </c>
      <c r="C189" s="85" t="s">
        <v>523</v>
      </c>
      <c r="D189" s="86">
        <v>26483861.789999999</v>
      </c>
      <c r="E189" s="102">
        <v>12275650.710000001</v>
      </c>
      <c r="F189" s="103">
        <f t="shared" si="2"/>
        <v>14208211.079999998</v>
      </c>
    </row>
    <row r="190" spans="1:6" ht="42.75" customHeight="1" x14ac:dyDescent="0.25">
      <c r="A190" s="15" t="s">
        <v>328</v>
      </c>
      <c r="B190" s="77" t="s">
        <v>304</v>
      </c>
      <c r="C190" s="85" t="s">
        <v>524</v>
      </c>
      <c r="D190" s="86">
        <v>26483861.789999999</v>
      </c>
      <c r="E190" s="102">
        <v>12275650.710000001</v>
      </c>
      <c r="F190" s="103">
        <f t="shared" si="2"/>
        <v>14208211.079999998</v>
      </c>
    </row>
    <row r="191" spans="1:6" ht="15.75" x14ac:dyDescent="0.25">
      <c r="A191" s="15" t="s">
        <v>332</v>
      </c>
      <c r="B191" s="77" t="s">
        <v>304</v>
      </c>
      <c r="C191" s="85" t="s">
        <v>525</v>
      </c>
      <c r="D191" s="86">
        <v>26483861.789999999</v>
      </c>
      <c r="E191" s="102">
        <v>12275650.710000001</v>
      </c>
      <c r="F191" s="103">
        <f t="shared" si="2"/>
        <v>14208211.079999998</v>
      </c>
    </row>
    <row r="192" spans="1:6" ht="26.25" x14ac:dyDescent="0.25">
      <c r="A192" s="73" t="s">
        <v>526</v>
      </c>
      <c r="B192" s="74" t="s">
        <v>304</v>
      </c>
      <c r="C192" s="94" t="s">
        <v>527</v>
      </c>
      <c r="D192" s="95">
        <v>40668400.57</v>
      </c>
      <c r="E192" s="96">
        <v>34537492.789999999</v>
      </c>
      <c r="F192" s="104">
        <f t="shared" si="2"/>
        <v>6130907.7800000012</v>
      </c>
    </row>
    <row r="193" spans="1:6" ht="26.25" x14ac:dyDescent="0.25">
      <c r="A193" s="15" t="s">
        <v>442</v>
      </c>
      <c r="B193" s="77" t="s">
        <v>304</v>
      </c>
      <c r="C193" s="85" t="s">
        <v>528</v>
      </c>
      <c r="D193" s="86">
        <v>40668400.57</v>
      </c>
      <c r="E193" s="102">
        <v>34537492.789999999</v>
      </c>
      <c r="F193" s="103">
        <f t="shared" si="2"/>
        <v>6130907.7800000012</v>
      </c>
    </row>
    <row r="194" spans="1:6" ht="15.75" x14ac:dyDescent="0.25">
      <c r="A194" s="15" t="s">
        <v>444</v>
      </c>
      <c r="B194" s="77" t="s">
        <v>304</v>
      </c>
      <c r="C194" s="85" t="s">
        <v>529</v>
      </c>
      <c r="D194" s="86">
        <v>40668400.57</v>
      </c>
      <c r="E194" s="102">
        <v>34537492.789999999</v>
      </c>
      <c r="F194" s="103">
        <f t="shared" si="2"/>
        <v>6130907.7800000012</v>
      </c>
    </row>
    <row r="195" spans="1:6" ht="51.75" x14ac:dyDescent="0.25">
      <c r="A195" s="15" t="s">
        <v>499</v>
      </c>
      <c r="B195" s="77" t="s">
        <v>304</v>
      </c>
      <c r="C195" s="85" t="s">
        <v>530</v>
      </c>
      <c r="D195" s="86">
        <v>39684832.890000001</v>
      </c>
      <c r="E195" s="102">
        <v>33944764.700000003</v>
      </c>
      <c r="F195" s="103">
        <f t="shared" si="2"/>
        <v>5740068.1899999976</v>
      </c>
    </row>
    <row r="196" spans="1:6" ht="15.75" x14ac:dyDescent="0.25">
      <c r="A196" s="15" t="s">
        <v>446</v>
      </c>
      <c r="B196" s="77" t="s">
        <v>304</v>
      </c>
      <c r="C196" s="85" t="s">
        <v>531</v>
      </c>
      <c r="D196" s="86">
        <v>983567.68</v>
      </c>
      <c r="E196" s="102">
        <v>592728.09</v>
      </c>
      <c r="F196" s="103">
        <f t="shared" si="2"/>
        <v>390839.59000000008</v>
      </c>
    </row>
    <row r="197" spans="1:6" ht="15.75" x14ac:dyDescent="0.25">
      <c r="A197" s="73" t="s">
        <v>532</v>
      </c>
      <c r="B197" s="74" t="s">
        <v>304</v>
      </c>
      <c r="C197" s="94" t="s">
        <v>533</v>
      </c>
      <c r="D197" s="95">
        <v>475398504.20999998</v>
      </c>
      <c r="E197" s="96">
        <v>265301868.78</v>
      </c>
      <c r="F197" s="104">
        <f t="shared" si="2"/>
        <v>210096635.42999998</v>
      </c>
    </row>
    <row r="198" spans="1:6" ht="64.5" x14ac:dyDescent="0.25">
      <c r="A198" s="15" t="s">
        <v>308</v>
      </c>
      <c r="B198" s="77" t="s">
        <v>304</v>
      </c>
      <c r="C198" s="85" t="s">
        <v>534</v>
      </c>
      <c r="D198" s="86">
        <v>4382919.66</v>
      </c>
      <c r="E198" s="102">
        <v>4202764.33</v>
      </c>
      <c r="F198" s="103">
        <f t="shared" si="2"/>
        <v>180155.33000000007</v>
      </c>
    </row>
    <row r="199" spans="1:6" ht="26.25" x14ac:dyDescent="0.25">
      <c r="A199" s="15" t="s">
        <v>318</v>
      </c>
      <c r="B199" s="77" t="s">
        <v>304</v>
      </c>
      <c r="C199" s="85" t="s">
        <v>535</v>
      </c>
      <c r="D199" s="86">
        <v>4382919.66</v>
      </c>
      <c r="E199" s="102">
        <v>4202764.33</v>
      </c>
      <c r="F199" s="103">
        <f t="shared" si="2"/>
        <v>180155.33000000007</v>
      </c>
    </row>
    <row r="200" spans="1:6" ht="26.25" x14ac:dyDescent="0.25">
      <c r="A200" s="15" t="s">
        <v>320</v>
      </c>
      <c r="B200" s="77" t="s">
        <v>304</v>
      </c>
      <c r="C200" s="85" t="s">
        <v>536</v>
      </c>
      <c r="D200" s="86">
        <v>3543707.59</v>
      </c>
      <c r="E200" s="102">
        <v>3387920.66</v>
      </c>
      <c r="F200" s="103">
        <f t="shared" si="2"/>
        <v>155786.9299999997</v>
      </c>
    </row>
    <row r="201" spans="1:6" ht="39" x14ac:dyDescent="0.25">
      <c r="A201" s="15" t="s">
        <v>322</v>
      </c>
      <c r="B201" s="77" t="s">
        <v>304</v>
      </c>
      <c r="C201" s="85" t="s">
        <v>537</v>
      </c>
      <c r="D201" s="86">
        <v>14548</v>
      </c>
      <c r="E201" s="102">
        <v>14547.6</v>
      </c>
      <c r="F201" s="103">
        <f t="shared" si="2"/>
        <v>0.3999999999996362</v>
      </c>
    </row>
    <row r="202" spans="1:6" ht="51.75" x14ac:dyDescent="0.25">
      <c r="A202" s="15" t="s">
        <v>414</v>
      </c>
      <c r="B202" s="77" t="s">
        <v>304</v>
      </c>
      <c r="C202" s="85" t="s">
        <v>538</v>
      </c>
      <c r="D202" s="86">
        <v>15000</v>
      </c>
      <c r="E202" s="102" t="s">
        <v>43</v>
      </c>
      <c r="F202" s="103">
        <f t="shared" si="2"/>
        <v>15000</v>
      </c>
    </row>
    <row r="203" spans="1:6" ht="51.75" x14ac:dyDescent="0.25">
      <c r="A203" s="15" t="s">
        <v>324</v>
      </c>
      <c r="B203" s="77" t="s">
        <v>304</v>
      </c>
      <c r="C203" s="85" t="s">
        <v>539</v>
      </c>
      <c r="D203" s="86">
        <v>809664.07</v>
      </c>
      <c r="E203" s="102">
        <v>800296.07</v>
      </c>
      <c r="F203" s="103">
        <f t="shared" si="2"/>
        <v>9368</v>
      </c>
    </row>
    <row r="204" spans="1:6" ht="26.25" x14ac:dyDescent="0.25">
      <c r="A204" s="15" t="s">
        <v>326</v>
      </c>
      <c r="B204" s="77" t="s">
        <v>304</v>
      </c>
      <c r="C204" s="85" t="s">
        <v>540</v>
      </c>
      <c r="D204" s="86">
        <v>172019</v>
      </c>
      <c r="E204" s="102">
        <v>111788.97</v>
      </c>
      <c r="F204" s="103">
        <f t="shared" si="2"/>
        <v>60230.03</v>
      </c>
    </row>
    <row r="205" spans="1:6" ht="44.25" customHeight="1" x14ac:dyDescent="0.25">
      <c r="A205" s="15" t="s">
        <v>328</v>
      </c>
      <c r="B205" s="77" t="s">
        <v>304</v>
      </c>
      <c r="C205" s="85" t="s">
        <v>541</v>
      </c>
      <c r="D205" s="86">
        <v>172019</v>
      </c>
      <c r="E205" s="102">
        <v>111788.97</v>
      </c>
      <c r="F205" s="103">
        <f t="shared" si="2"/>
        <v>60230.03</v>
      </c>
    </row>
    <row r="206" spans="1:6" ht="26.25" x14ac:dyDescent="0.25">
      <c r="A206" s="15" t="s">
        <v>330</v>
      </c>
      <c r="B206" s="77" t="s">
        <v>304</v>
      </c>
      <c r="C206" s="85" t="s">
        <v>542</v>
      </c>
      <c r="D206" s="86">
        <v>73019</v>
      </c>
      <c r="E206" s="102">
        <v>46459.18</v>
      </c>
      <c r="F206" s="103">
        <f t="shared" si="2"/>
        <v>26559.82</v>
      </c>
    </row>
    <row r="207" spans="1:6" ht="15.75" x14ac:dyDescent="0.25">
      <c r="A207" s="15" t="s">
        <v>332</v>
      </c>
      <c r="B207" s="77" t="s">
        <v>304</v>
      </c>
      <c r="C207" s="85" t="s">
        <v>543</v>
      </c>
      <c r="D207" s="86">
        <v>99000</v>
      </c>
      <c r="E207" s="102">
        <v>65329.79</v>
      </c>
      <c r="F207" s="103">
        <f t="shared" si="2"/>
        <v>33670.21</v>
      </c>
    </row>
    <row r="208" spans="1:6" ht="26.25" x14ac:dyDescent="0.25">
      <c r="A208" s="15" t="s">
        <v>491</v>
      </c>
      <c r="B208" s="77" t="s">
        <v>304</v>
      </c>
      <c r="C208" s="85" t="s">
        <v>544</v>
      </c>
      <c r="D208" s="86">
        <v>131808647.08</v>
      </c>
      <c r="E208" s="102">
        <v>209499.08</v>
      </c>
      <c r="F208" s="103">
        <f t="shared" si="2"/>
        <v>131599148</v>
      </c>
    </row>
    <row r="209" spans="1:6" ht="15.75" x14ac:dyDescent="0.25">
      <c r="A209" s="15" t="s">
        <v>493</v>
      </c>
      <c r="B209" s="77" t="s">
        <v>304</v>
      </c>
      <c r="C209" s="85" t="s">
        <v>545</v>
      </c>
      <c r="D209" s="86">
        <v>131808647.08</v>
      </c>
      <c r="E209" s="102">
        <v>209499.08</v>
      </c>
      <c r="F209" s="103">
        <f t="shared" si="2"/>
        <v>131599148</v>
      </c>
    </row>
    <row r="210" spans="1:6" ht="39" x14ac:dyDescent="0.25">
      <c r="A210" s="15" t="s">
        <v>495</v>
      </c>
      <c r="B210" s="77" t="s">
        <v>304</v>
      </c>
      <c r="C210" s="85" t="s">
        <v>546</v>
      </c>
      <c r="D210" s="86">
        <v>131808647.08</v>
      </c>
      <c r="E210" s="102">
        <v>209499.08</v>
      </c>
      <c r="F210" s="103">
        <f t="shared" si="2"/>
        <v>131599148</v>
      </c>
    </row>
    <row r="211" spans="1:6" ht="26.25" x14ac:dyDescent="0.25">
      <c r="A211" s="15" t="s">
        <v>442</v>
      </c>
      <c r="B211" s="77" t="s">
        <v>304</v>
      </c>
      <c r="C211" s="85" t="s">
        <v>547</v>
      </c>
      <c r="D211" s="86">
        <v>338959918.47000003</v>
      </c>
      <c r="E211" s="102">
        <v>260777796.55000001</v>
      </c>
      <c r="F211" s="103">
        <f t="shared" si="2"/>
        <v>78182121.920000017</v>
      </c>
    </row>
    <row r="212" spans="1:6" ht="15.75" x14ac:dyDescent="0.25">
      <c r="A212" s="15" t="s">
        <v>444</v>
      </c>
      <c r="B212" s="77" t="s">
        <v>304</v>
      </c>
      <c r="C212" s="85" t="s">
        <v>548</v>
      </c>
      <c r="D212" s="86">
        <v>335110643.19</v>
      </c>
      <c r="E212" s="102">
        <v>259902307.34999999</v>
      </c>
      <c r="F212" s="103">
        <f t="shared" si="2"/>
        <v>75208335.840000004</v>
      </c>
    </row>
    <row r="213" spans="1:6" ht="51.75" x14ac:dyDescent="0.25">
      <c r="A213" s="15" t="s">
        <v>499</v>
      </c>
      <c r="B213" s="77" t="s">
        <v>304</v>
      </c>
      <c r="C213" s="85" t="s">
        <v>549</v>
      </c>
      <c r="D213" s="86">
        <v>294020321.50999999</v>
      </c>
      <c r="E213" s="102">
        <v>241620529.21000001</v>
      </c>
      <c r="F213" s="103">
        <f t="shared" ref="F213:F276" si="3">IF(OR(D213="-",IF(E213="-",0,E213)&gt;=IF(D213="-",0,D213)),"-",IF(D213="-",0,D213)-IF(E213="-",0,E213))</f>
        <v>52399792.299999982</v>
      </c>
    </row>
    <row r="214" spans="1:6" ht="15.75" x14ac:dyDescent="0.25">
      <c r="A214" s="15" t="s">
        <v>446</v>
      </c>
      <c r="B214" s="77" t="s">
        <v>304</v>
      </c>
      <c r="C214" s="85" t="s">
        <v>550</v>
      </c>
      <c r="D214" s="86">
        <v>41090321.68</v>
      </c>
      <c r="E214" s="102">
        <v>18281778.140000001</v>
      </c>
      <c r="F214" s="103">
        <f t="shared" si="3"/>
        <v>22808543.539999999</v>
      </c>
    </row>
    <row r="215" spans="1:6" ht="39" x14ac:dyDescent="0.25">
      <c r="A215" s="15" t="s">
        <v>551</v>
      </c>
      <c r="B215" s="77" t="s">
        <v>304</v>
      </c>
      <c r="C215" s="85" t="s">
        <v>552</v>
      </c>
      <c r="D215" s="86">
        <v>3849275.28</v>
      </c>
      <c r="E215" s="102">
        <v>875489.2</v>
      </c>
      <c r="F215" s="103">
        <f t="shared" si="3"/>
        <v>2973786.08</v>
      </c>
    </row>
    <row r="216" spans="1:6" ht="26.25" x14ac:dyDescent="0.25">
      <c r="A216" s="15" t="s">
        <v>553</v>
      </c>
      <c r="B216" s="77" t="s">
        <v>304</v>
      </c>
      <c r="C216" s="85" t="s">
        <v>554</v>
      </c>
      <c r="D216" s="86">
        <v>3849275.28</v>
      </c>
      <c r="E216" s="102">
        <v>875489.2</v>
      </c>
      <c r="F216" s="103">
        <f t="shared" si="3"/>
        <v>2973786.08</v>
      </c>
    </row>
    <row r="217" spans="1:6" ht="15.75" x14ac:dyDescent="0.25">
      <c r="A217" s="15" t="s">
        <v>334</v>
      </c>
      <c r="B217" s="77" t="s">
        <v>304</v>
      </c>
      <c r="C217" s="85" t="s">
        <v>555</v>
      </c>
      <c r="D217" s="86">
        <v>75000</v>
      </c>
      <c r="E217" s="102">
        <v>19.850000000000001</v>
      </c>
      <c r="F217" s="103">
        <f t="shared" si="3"/>
        <v>74980.149999999994</v>
      </c>
    </row>
    <row r="218" spans="1:6" ht="15.75" x14ac:dyDescent="0.25">
      <c r="A218" s="15" t="s">
        <v>340</v>
      </c>
      <c r="B218" s="77" t="s">
        <v>304</v>
      </c>
      <c r="C218" s="85" t="s">
        <v>556</v>
      </c>
      <c r="D218" s="86">
        <v>75000</v>
      </c>
      <c r="E218" s="102">
        <v>19.850000000000001</v>
      </c>
      <c r="F218" s="103">
        <f t="shared" si="3"/>
        <v>74980.149999999994</v>
      </c>
    </row>
    <row r="219" spans="1:6" ht="15.75" x14ac:dyDescent="0.25">
      <c r="A219" s="15" t="s">
        <v>344</v>
      </c>
      <c r="B219" s="77" t="s">
        <v>304</v>
      </c>
      <c r="C219" s="85" t="s">
        <v>557</v>
      </c>
      <c r="D219" s="86">
        <v>72721.919999999998</v>
      </c>
      <c r="E219" s="102" t="s">
        <v>43</v>
      </c>
      <c r="F219" s="103">
        <f t="shared" si="3"/>
        <v>72721.919999999998</v>
      </c>
    </row>
    <row r="220" spans="1:6" ht="15.75" x14ac:dyDescent="0.25">
      <c r="A220" s="15" t="s">
        <v>346</v>
      </c>
      <c r="B220" s="77" t="s">
        <v>304</v>
      </c>
      <c r="C220" s="85" t="s">
        <v>558</v>
      </c>
      <c r="D220" s="86">
        <v>2278.08</v>
      </c>
      <c r="E220" s="102">
        <v>19.850000000000001</v>
      </c>
      <c r="F220" s="103">
        <f t="shared" si="3"/>
        <v>2258.23</v>
      </c>
    </row>
    <row r="221" spans="1:6" ht="15.75" x14ac:dyDescent="0.25">
      <c r="A221" s="73" t="s">
        <v>559</v>
      </c>
      <c r="B221" s="74" t="s">
        <v>304</v>
      </c>
      <c r="C221" s="94" t="s">
        <v>560</v>
      </c>
      <c r="D221" s="95">
        <v>110146515.83</v>
      </c>
      <c r="E221" s="96">
        <v>90016319.340000004</v>
      </c>
      <c r="F221" s="104">
        <f t="shared" si="3"/>
        <v>20130196.489999995</v>
      </c>
    </row>
    <row r="222" spans="1:6" ht="26.25" x14ac:dyDescent="0.25">
      <c r="A222" s="15" t="s">
        <v>442</v>
      </c>
      <c r="B222" s="77" t="s">
        <v>304</v>
      </c>
      <c r="C222" s="85" t="s">
        <v>561</v>
      </c>
      <c r="D222" s="86">
        <v>110146515.83</v>
      </c>
      <c r="E222" s="102">
        <v>90016319.340000004</v>
      </c>
      <c r="F222" s="103">
        <f t="shared" si="3"/>
        <v>20130196.489999995</v>
      </c>
    </row>
    <row r="223" spans="1:6" ht="15.75" x14ac:dyDescent="0.25">
      <c r="A223" s="15" t="s">
        <v>444</v>
      </c>
      <c r="B223" s="77" t="s">
        <v>304</v>
      </c>
      <c r="C223" s="85" t="s">
        <v>562</v>
      </c>
      <c r="D223" s="86">
        <v>110146515.83</v>
      </c>
      <c r="E223" s="102">
        <v>90016319.340000004</v>
      </c>
      <c r="F223" s="103">
        <f t="shared" si="3"/>
        <v>20130196.489999995</v>
      </c>
    </row>
    <row r="224" spans="1:6" ht="51.75" x14ac:dyDescent="0.25">
      <c r="A224" s="15" t="s">
        <v>499</v>
      </c>
      <c r="B224" s="77" t="s">
        <v>304</v>
      </c>
      <c r="C224" s="85" t="s">
        <v>563</v>
      </c>
      <c r="D224" s="86">
        <v>102413471.58</v>
      </c>
      <c r="E224" s="102">
        <v>85917127.519999996</v>
      </c>
      <c r="F224" s="103">
        <f t="shared" si="3"/>
        <v>16496344.060000002</v>
      </c>
    </row>
    <row r="225" spans="1:6" ht="22.5" customHeight="1" x14ac:dyDescent="0.25">
      <c r="A225" s="15" t="s">
        <v>446</v>
      </c>
      <c r="B225" s="77" t="s">
        <v>304</v>
      </c>
      <c r="C225" s="85" t="s">
        <v>564</v>
      </c>
      <c r="D225" s="86">
        <v>7733044.25</v>
      </c>
      <c r="E225" s="102">
        <v>4099191.82</v>
      </c>
      <c r="F225" s="103">
        <f t="shared" si="3"/>
        <v>3633852.43</v>
      </c>
    </row>
    <row r="226" spans="1:6" ht="15.75" x14ac:dyDescent="0.25">
      <c r="A226" s="73" t="s">
        <v>565</v>
      </c>
      <c r="B226" s="74" t="s">
        <v>304</v>
      </c>
      <c r="C226" s="94" t="s">
        <v>566</v>
      </c>
      <c r="D226" s="95">
        <v>173164418.44</v>
      </c>
      <c r="E226" s="96">
        <v>130690502.52</v>
      </c>
      <c r="F226" s="104">
        <f t="shared" si="3"/>
        <v>42473915.920000002</v>
      </c>
    </row>
    <row r="227" spans="1:6" ht="26.25" x14ac:dyDescent="0.25">
      <c r="A227" s="15" t="s">
        <v>442</v>
      </c>
      <c r="B227" s="77" t="s">
        <v>304</v>
      </c>
      <c r="C227" s="85" t="s">
        <v>567</v>
      </c>
      <c r="D227" s="86">
        <v>173164418.44</v>
      </c>
      <c r="E227" s="102">
        <v>130690502.52</v>
      </c>
      <c r="F227" s="103">
        <f t="shared" si="3"/>
        <v>42473915.920000002</v>
      </c>
    </row>
    <row r="228" spans="1:6" ht="15.75" x14ac:dyDescent="0.25">
      <c r="A228" s="15"/>
      <c r="B228" s="77" t="s">
        <v>304</v>
      </c>
      <c r="C228" s="85" t="s">
        <v>568</v>
      </c>
      <c r="D228" s="86">
        <v>173164418.44</v>
      </c>
      <c r="E228" s="102">
        <v>130690502.52</v>
      </c>
      <c r="F228" s="103">
        <f t="shared" si="3"/>
        <v>42473915.920000002</v>
      </c>
    </row>
    <row r="229" spans="1:6" ht="51.75" x14ac:dyDescent="0.25">
      <c r="A229" s="15" t="s">
        <v>499</v>
      </c>
      <c r="B229" s="77" t="s">
        <v>304</v>
      </c>
      <c r="C229" s="85" t="s">
        <v>569</v>
      </c>
      <c r="D229" s="86">
        <v>151572524.93000001</v>
      </c>
      <c r="E229" s="102">
        <v>122414905.84999999</v>
      </c>
      <c r="F229" s="103">
        <f t="shared" si="3"/>
        <v>29157619.080000013</v>
      </c>
    </row>
    <row r="230" spans="1:6" ht="15.75" x14ac:dyDescent="0.25">
      <c r="A230" s="15" t="s">
        <v>446</v>
      </c>
      <c r="B230" s="77" t="s">
        <v>304</v>
      </c>
      <c r="C230" s="85" t="s">
        <v>570</v>
      </c>
      <c r="D230" s="86">
        <v>21591893.510000002</v>
      </c>
      <c r="E230" s="102">
        <v>8275596.6699999999</v>
      </c>
      <c r="F230" s="103">
        <f t="shared" si="3"/>
        <v>13316296.840000002</v>
      </c>
    </row>
    <row r="231" spans="1:6" ht="15.75" x14ac:dyDescent="0.25">
      <c r="A231" s="73" t="s">
        <v>571</v>
      </c>
      <c r="B231" s="74" t="s">
        <v>304</v>
      </c>
      <c r="C231" s="94" t="s">
        <v>572</v>
      </c>
      <c r="D231" s="95">
        <v>50477708.920000002</v>
      </c>
      <c r="E231" s="96">
        <v>38018118.490000002</v>
      </c>
      <c r="F231" s="104">
        <f t="shared" si="3"/>
        <v>12459590.43</v>
      </c>
    </row>
    <row r="232" spans="1:6" ht="26.25" x14ac:dyDescent="0.25">
      <c r="A232" s="15" t="s">
        <v>442</v>
      </c>
      <c r="B232" s="77" t="s">
        <v>304</v>
      </c>
      <c r="C232" s="85" t="s">
        <v>573</v>
      </c>
      <c r="D232" s="86">
        <v>50477708.920000002</v>
      </c>
      <c r="E232" s="102">
        <v>38018118.490000002</v>
      </c>
      <c r="F232" s="103">
        <f t="shared" si="3"/>
        <v>12459590.43</v>
      </c>
    </row>
    <row r="233" spans="1:6" ht="15.75" x14ac:dyDescent="0.25">
      <c r="A233" s="15" t="s">
        <v>444</v>
      </c>
      <c r="B233" s="77" t="s">
        <v>304</v>
      </c>
      <c r="C233" s="85" t="s">
        <v>574</v>
      </c>
      <c r="D233" s="86">
        <v>50477708.920000002</v>
      </c>
      <c r="E233" s="102">
        <v>38018118.490000002</v>
      </c>
      <c r="F233" s="103">
        <f t="shared" si="3"/>
        <v>12459590.43</v>
      </c>
    </row>
    <row r="234" spans="1:6" ht="51.75" x14ac:dyDescent="0.25">
      <c r="A234" s="15" t="s">
        <v>499</v>
      </c>
      <c r="B234" s="77" t="s">
        <v>304</v>
      </c>
      <c r="C234" s="85" t="s">
        <v>575</v>
      </c>
      <c r="D234" s="86">
        <v>40034325</v>
      </c>
      <c r="E234" s="102">
        <v>33288495.84</v>
      </c>
      <c r="F234" s="103">
        <f t="shared" si="3"/>
        <v>6745829.1600000001</v>
      </c>
    </row>
    <row r="235" spans="1:6" ht="15.75" x14ac:dyDescent="0.25">
      <c r="A235" s="15" t="s">
        <v>446</v>
      </c>
      <c r="B235" s="77" t="s">
        <v>304</v>
      </c>
      <c r="C235" s="85" t="s">
        <v>576</v>
      </c>
      <c r="D235" s="86">
        <v>10443383.92</v>
      </c>
      <c r="E235" s="102">
        <v>4729622.6500000004</v>
      </c>
      <c r="F235" s="103">
        <f t="shared" si="3"/>
        <v>5713761.2699999996</v>
      </c>
    </row>
    <row r="236" spans="1:6" ht="15.75" x14ac:dyDescent="0.25">
      <c r="A236" s="73" t="s">
        <v>577</v>
      </c>
      <c r="B236" s="74" t="s">
        <v>304</v>
      </c>
      <c r="C236" s="94" t="s">
        <v>578</v>
      </c>
      <c r="D236" s="95">
        <v>1362000</v>
      </c>
      <c r="E236" s="96">
        <v>1201993.24</v>
      </c>
      <c r="F236" s="104">
        <f t="shared" si="3"/>
        <v>160006.76</v>
      </c>
    </row>
    <row r="237" spans="1:6" ht="26.25" x14ac:dyDescent="0.25">
      <c r="A237" s="15" t="s">
        <v>326</v>
      </c>
      <c r="B237" s="77" t="s">
        <v>304</v>
      </c>
      <c r="C237" s="85" t="s">
        <v>579</v>
      </c>
      <c r="D237" s="86">
        <v>40000</v>
      </c>
      <c r="E237" s="102">
        <v>24626.240000000002</v>
      </c>
      <c r="F237" s="103">
        <f t="shared" si="3"/>
        <v>15373.759999999998</v>
      </c>
    </row>
    <row r="238" spans="1:6" ht="39.75" customHeight="1" x14ac:dyDescent="0.25">
      <c r="A238" s="15" t="s">
        <v>328</v>
      </c>
      <c r="B238" s="77" t="s">
        <v>304</v>
      </c>
      <c r="C238" s="85" t="s">
        <v>580</v>
      </c>
      <c r="D238" s="86">
        <v>40000</v>
      </c>
      <c r="E238" s="102">
        <v>24626.240000000002</v>
      </c>
      <c r="F238" s="103">
        <f t="shared" si="3"/>
        <v>15373.759999999998</v>
      </c>
    </row>
    <row r="239" spans="1:6" ht="15.75" x14ac:dyDescent="0.25">
      <c r="A239" s="15" t="s">
        <v>332</v>
      </c>
      <c r="B239" s="77" t="s">
        <v>304</v>
      </c>
      <c r="C239" s="85" t="s">
        <v>581</v>
      </c>
      <c r="D239" s="86">
        <v>40000</v>
      </c>
      <c r="E239" s="102">
        <v>24626.240000000002</v>
      </c>
      <c r="F239" s="103">
        <f t="shared" si="3"/>
        <v>15373.759999999998</v>
      </c>
    </row>
    <row r="240" spans="1:6" ht="26.25" x14ac:dyDescent="0.25">
      <c r="A240" s="15" t="s">
        <v>442</v>
      </c>
      <c r="B240" s="77" t="s">
        <v>304</v>
      </c>
      <c r="C240" s="85" t="s">
        <v>582</v>
      </c>
      <c r="D240" s="86">
        <v>1322000</v>
      </c>
      <c r="E240" s="102">
        <v>1177367</v>
      </c>
      <c r="F240" s="103">
        <f t="shared" si="3"/>
        <v>144633</v>
      </c>
    </row>
    <row r="241" spans="1:6" ht="15.75" x14ac:dyDescent="0.25">
      <c r="A241" s="15" t="s">
        <v>444</v>
      </c>
      <c r="B241" s="77" t="s">
        <v>304</v>
      </c>
      <c r="C241" s="85" t="s">
        <v>583</v>
      </c>
      <c r="D241" s="86">
        <v>1322000</v>
      </c>
      <c r="E241" s="102">
        <v>1177367</v>
      </c>
      <c r="F241" s="103">
        <f t="shared" si="3"/>
        <v>144633</v>
      </c>
    </row>
    <row r="242" spans="1:6" ht="15.75" x14ac:dyDescent="0.25">
      <c r="A242" s="15" t="s">
        <v>446</v>
      </c>
      <c r="B242" s="77" t="s">
        <v>304</v>
      </c>
      <c r="C242" s="85" t="s">
        <v>584</v>
      </c>
      <c r="D242" s="86">
        <v>1322000</v>
      </c>
      <c r="E242" s="102">
        <v>1177367</v>
      </c>
      <c r="F242" s="103">
        <f t="shared" si="3"/>
        <v>144633</v>
      </c>
    </row>
    <row r="243" spans="1:6" ht="15.75" x14ac:dyDescent="0.25">
      <c r="A243" s="73" t="s">
        <v>585</v>
      </c>
      <c r="B243" s="74" t="s">
        <v>304</v>
      </c>
      <c r="C243" s="94" t="s">
        <v>586</v>
      </c>
      <c r="D243" s="95">
        <v>140247861.02000001</v>
      </c>
      <c r="E243" s="96">
        <v>5374935.1900000004</v>
      </c>
      <c r="F243" s="104">
        <f t="shared" si="3"/>
        <v>134872925.83000001</v>
      </c>
    </row>
    <row r="244" spans="1:6" ht="64.5" x14ac:dyDescent="0.25">
      <c r="A244" s="15" t="s">
        <v>308</v>
      </c>
      <c r="B244" s="77" t="s">
        <v>304</v>
      </c>
      <c r="C244" s="85" t="s">
        <v>587</v>
      </c>
      <c r="D244" s="86">
        <v>4382919.66</v>
      </c>
      <c r="E244" s="102">
        <v>4202764.33</v>
      </c>
      <c r="F244" s="103">
        <f t="shared" si="3"/>
        <v>180155.33000000007</v>
      </c>
    </row>
    <row r="245" spans="1:6" ht="26.25" x14ac:dyDescent="0.25">
      <c r="A245" s="15" t="s">
        <v>318</v>
      </c>
      <c r="B245" s="77" t="s">
        <v>304</v>
      </c>
      <c r="C245" s="85" t="s">
        <v>588</v>
      </c>
      <c r="D245" s="86">
        <v>4382919.66</v>
      </c>
      <c r="E245" s="102">
        <v>4202764.33</v>
      </c>
      <c r="F245" s="103">
        <f t="shared" si="3"/>
        <v>180155.33000000007</v>
      </c>
    </row>
    <row r="246" spans="1:6" ht="26.25" x14ac:dyDescent="0.25">
      <c r="A246" s="15" t="s">
        <v>320</v>
      </c>
      <c r="B246" s="77" t="s">
        <v>304</v>
      </c>
      <c r="C246" s="85" t="s">
        <v>589</v>
      </c>
      <c r="D246" s="86">
        <v>3543707.59</v>
      </c>
      <c r="E246" s="102">
        <v>3387920.66</v>
      </c>
      <c r="F246" s="103">
        <f t="shared" si="3"/>
        <v>155786.9299999997</v>
      </c>
    </row>
    <row r="247" spans="1:6" ht="39" x14ac:dyDescent="0.25">
      <c r="A247" s="15" t="s">
        <v>322</v>
      </c>
      <c r="B247" s="77" t="s">
        <v>304</v>
      </c>
      <c r="C247" s="85" t="s">
        <v>590</v>
      </c>
      <c r="D247" s="86">
        <v>14548</v>
      </c>
      <c r="E247" s="102">
        <v>14547.6</v>
      </c>
      <c r="F247" s="103">
        <f t="shared" si="3"/>
        <v>0.3999999999996362</v>
      </c>
    </row>
    <row r="248" spans="1:6" ht="51.75" x14ac:dyDescent="0.25">
      <c r="A248" s="15" t="s">
        <v>414</v>
      </c>
      <c r="B248" s="77" t="s">
        <v>304</v>
      </c>
      <c r="C248" s="85" t="s">
        <v>591</v>
      </c>
      <c r="D248" s="86">
        <v>15000</v>
      </c>
      <c r="E248" s="102" t="s">
        <v>43</v>
      </c>
      <c r="F248" s="103">
        <f t="shared" si="3"/>
        <v>15000</v>
      </c>
    </row>
    <row r="249" spans="1:6" ht="51.75" x14ac:dyDescent="0.25">
      <c r="A249" s="15" t="s">
        <v>324</v>
      </c>
      <c r="B249" s="77" t="s">
        <v>304</v>
      </c>
      <c r="C249" s="85" t="s">
        <v>592</v>
      </c>
      <c r="D249" s="86">
        <v>809664.07</v>
      </c>
      <c r="E249" s="102">
        <v>800296.07</v>
      </c>
      <c r="F249" s="103">
        <f t="shared" si="3"/>
        <v>9368</v>
      </c>
    </row>
    <row r="250" spans="1:6" ht="26.25" x14ac:dyDescent="0.25">
      <c r="A250" s="15" t="s">
        <v>326</v>
      </c>
      <c r="B250" s="77" t="s">
        <v>304</v>
      </c>
      <c r="C250" s="85" t="s">
        <v>593</v>
      </c>
      <c r="D250" s="86">
        <v>132019</v>
      </c>
      <c r="E250" s="102">
        <v>87162.73</v>
      </c>
      <c r="F250" s="103">
        <f t="shared" si="3"/>
        <v>44856.270000000004</v>
      </c>
    </row>
    <row r="251" spans="1:6" ht="40.5" customHeight="1" x14ac:dyDescent="0.25">
      <c r="A251" s="15" t="s">
        <v>328</v>
      </c>
      <c r="B251" s="77" t="s">
        <v>304</v>
      </c>
      <c r="C251" s="85" t="s">
        <v>594</v>
      </c>
      <c r="D251" s="86">
        <v>132019</v>
      </c>
      <c r="E251" s="102">
        <v>87162.73</v>
      </c>
      <c r="F251" s="103">
        <f t="shared" si="3"/>
        <v>44856.270000000004</v>
      </c>
    </row>
    <row r="252" spans="1:6" ht="26.25" x14ac:dyDescent="0.25">
      <c r="A252" s="15" t="s">
        <v>330</v>
      </c>
      <c r="B252" s="77" t="s">
        <v>304</v>
      </c>
      <c r="C252" s="85" t="s">
        <v>595</v>
      </c>
      <c r="D252" s="86">
        <v>73019</v>
      </c>
      <c r="E252" s="102">
        <v>46459.18</v>
      </c>
      <c r="F252" s="103">
        <f t="shared" si="3"/>
        <v>26559.82</v>
      </c>
    </row>
    <row r="253" spans="1:6" ht="15.75" x14ac:dyDescent="0.25">
      <c r="A253" s="15" t="s">
        <v>332</v>
      </c>
      <c r="B253" s="77" t="s">
        <v>304</v>
      </c>
      <c r="C253" s="85" t="s">
        <v>596</v>
      </c>
      <c r="D253" s="86">
        <v>59000</v>
      </c>
      <c r="E253" s="102">
        <v>40703.550000000003</v>
      </c>
      <c r="F253" s="103">
        <f t="shared" si="3"/>
        <v>18296.449999999997</v>
      </c>
    </row>
    <row r="254" spans="1:6" ht="26.25" x14ac:dyDescent="0.25">
      <c r="A254" s="15" t="s">
        <v>491</v>
      </c>
      <c r="B254" s="77" t="s">
        <v>304</v>
      </c>
      <c r="C254" s="85" t="s">
        <v>597</v>
      </c>
      <c r="D254" s="86">
        <v>131808647.08</v>
      </c>
      <c r="E254" s="102">
        <v>209499.08</v>
      </c>
      <c r="F254" s="103">
        <f t="shared" si="3"/>
        <v>131599148</v>
      </c>
    </row>
    <row r="255" spans="1:6" ht="15.75" x14ac:dyDescent="0.25">
      <c r="A255" s="15" t="s">
        <v>493</v>
      </c>
      <c r="B255" s="77" t="s">
        <v>304</v>
      </c>
      <c r="C255" s="85" t="s">
        <v>598</v>
      </c>
      <c r="D255" s="86">
        <v>131808647.08</v>
      </c>
      <c r="E255" s="102">
        <v>209499.08</v>
      </c>
      <c r="F255" s="103">
        <f t="shared" si="3"/>
        <v>131599148</v>
      </c>
    </row>
    <row r="256" spans="1:6" ht="39" x14ac:dyDescent="0.25">
      <c r="A256" s="15" t="s">
        <v>495</v>
      </c>
      <c r="B256" s="77" t="s">
        <v>304</v>
      </c>
      <c r="C256" s="85" t="s">
        <v>599</v>
      </c>
      <c r="D256" s="86">
        <v>131808647.08</v>
      </c>
      <c r="E256" s="102">
        <v>209499.08</v>
      </c>
      <c r="F256" s="103">
        <f t="shared" si="3"/>
        <v>131599148</v>
      </c>
    </row>
    <row r="257" spans="1:6" ht="26.25" x14ac:dyDescent="0.25">
      <c r="A257" s="15" t="s">
        <v>442</v>
      </c>
      <c r="B257" s="77" t="s">
        <v>304</v>
      </c>
      <c r="C257" s="85" t="s">
        <v>600</v>
      </c>
      <c r="D257" s="86">
        <v>3849275.28</v>
      </c>
      <c r="E257" s="102">
        <v>875489.2</v>
      </c>
      <c r="F257" s="103">
        <f t="shared" si="3"/>
        <v>2973786.08</v>
      </c>
    </row>
    <row r="258" spans="1:6" ht="39" x14ac:dyDescent="0.25">
      <c r="A258" s="15" t="s">
        <v>551</v>
      </c>
      <c r="B258" s="77" t="s">
        <v>304</v>
      </c>
      <c r="C258" s="85" t="s">
        <v>601</v>
      </c>
      <c r="D258" s="86">
        <v>3849275.28</v>
      </c>
      <c r="E258" s="102">
        <v>875489.2</v>
      </c>
      <c r="F258" s="103">
        <f t="shared" si="3"/>
        <v>2973786.08</v>
      </c>
    </row>
    <row r="259" spans="1:6" ht="26.25" x14ac:dyDescent="0.25">
      <c r="A259" s="15" t="s">
        <v>553</v>
      </c>
      <c r="B259" s="77" t="s">
        <v>304</v>
      </c>
      <c r="C259" s="85" t="s">
        <v>602</v>
      </c>
      <c r="D259" s="86">
        <v>3849275.28</v>
      </c>
      <c r="E259" s="102">
        <v>875489.2</v>
      </c>
      <c r="F259" s="103">
        <f t="shared" si="3"/>
        <v>2973786.08</v>
      </c>
    </row>
    <row r="260" spans="1:6" ht="15.75" x14ac:dyDescent="0.25">
      <c r="A260" s="15" t="s">
        <v>334</v>
      </c>
      <c r="B260" s="77" t="s">
        <v>304</v>
      </c>
      <c r="C260" s="85" t="s">
        <v>603</v>
      </c>
      <c r="D260" s="86">
        <v>75000</v>
      </c>
      <c r="E260" s="102">
        <v>19.850000000000001</v>
      </c>
      <c r="F260" s="103">
        <f t="shared" si="3"/>
        <v>74980.149999999994</v>
      </c>
    </row>
    <row r="261" spans="1:6" ht="15.75" x14ac:dyDescent="0.25">
      <c r="A261" s="15" t="s">
        <v>340</v>
      </c>
      <c r="B261" s="77" t="s">
        <v>304</v>
      </c>
      <c r="C261" s="85" t="s">
        <v>604</v>
      </c>
      <c r="D261" s="86">
        <v>75000</v>
      </c>
      <c r="E261" s="102">
        <v>19.850000000000001</v>
      </c>
      <c r="F261" s="103">
        <f t="shared" si="3"/>
        <v>74980.149999999994</v>
      </c>
    </row>
    <row r="262" spans="1:6" ht="15.75" x14ac:dyDescent="0.25">
      <c r="A262" s="15" t="s">
        <v>344</v>
      </c>
      <c r="B262" s="77" t="s">
        <v>304</v>
      </c>
      <c r="C262" s="85" t="s">
        <v>605</v>
      </c>
      <c r="D262" s="86">
        <v>72721.919999999998</v>
      </c>
      <c r="E262" s="102" t="s">
        <v>43</v>
      </c>
      <c r="F262" s="103">
        <f t="shared" si="3"/>
        <v>72721.919999999998</v>
      </c>
    </row>
    <row r="263" spans="1:6" ht="15.75" x14ac:dyDescent="0.25">
      <c r="A263" s="15" t="s">
        <v>346</v>
      </c>
      <c r="B263" s="77" t="s">
        <v>304</v>
      </c>
      <c r="C263" s="85" t="s">
        <v>606</v>
      </c>
      <c r="D263" s="86">
        <v>2278.08</v>
      </c>
      <c r="E263" s="102">
        <v>19.850000000000001</v>
      </c>
      <c r="F263" s="103">
        <f t="shared" si="3"/>
        <v>2258.23</v>
      </c>
    </row>
    <row r="264" spans="1:6" ht="15.75" x14ac:dyDescent="0.25">
      <c r="A264" s="73" t="s">
        <v>607</v>
      </c>
      <c r="B264" s="74" t="s">
        <v>304</v>
      </c>
      <c r="C264" s="94" t="s">
        <v>608</v>
      </c>
      <c r="D264" s="95">
        <v>83519454.540000007</v>
      </c>
      <c r="E264" s="96">
        <v>33382418.82</v>
      </c>
      <c r="F264" s="104">
        <f t="shared" si="3"/>
        <v>50137035.720000006</v>
      </c>
    </row>
    <row r="265" spans="1:6" ht="64.5" x14ac:dyDescent="0.25">
      <c r="A265" s="15" t="s">
        <v>308</v>
      </c>
      <c r="B265" s="77" t="s">
        <v>304</v>
      </c>
      <c r="C265" s="85" t="s">
        <v>609</v>
      </c>
      <c r="D265" s="86">
        <v>80000</v>
      </c>
      <c r="E265" s="102">
        <v>3900</v>
      </c>
      <c r="F265" s="103">
        <f t="shared" si="3"/>
        <v>76100</v>
      </c>
    </row>
    <row r="266" spans="1:6" ht="26.25" x14ac:dyDescent="0.25">
      <c r="A266" s="15" t="s">
        <v>318</v>
      </c>
      <c r="B266" s="77" t="s">
        <v>304</v>
      </c>
      <c r="C266" s="85" t="s">
        <v>610</v>
      </c>
      <c r="D266" s="86">
        <v>80000</v>
      </c>
      <c r="E266" s="102">
        <v>3900</v>
      </c>
      <c r="F266" s="103">
        <f t="shared" si="3"/>
        <v>76100</v>
      </c>
    </row>
    <row r="267" spans="1:6" ht="51.75" x14ac:dyDescent="0.25">
      <c r="A267" s="15" t="s">
        <v>414</v>
      </c>
      <c r="B267" s="77" t="s">
        <v>304</v>
      </c>
      <c r="C267" s="85" t="s">
        <v>611</v>
      </c>
      <c r="D267" s="86">
        <v>80000</v>
      </c>
      <c r="E267" s="102">
        <v>3900</v>
      </c>
      <c r="F267" s="103">
        <f t="shared" si="3"/>
        <v>76100</v>
      </c>
    </row>
    <row r="268" spans="1:6" ht="26.25" x14ac:dyDescent="0.25">
      <c r="A268" s="15" t="s">
        <v>326</v>
      </c>
      <c r="B268" s="77" t="s">
        <v>304</v>
      </c>
      <c r="C268" s="85" t="s">
        <v>612</v>
      </c>
      <c r="D268" s="86">
        <v>355000</v>
      </c>
      <c r="E268" s="102">
        <v>270500</v>
      </c>
      <c r="F268" s="103">
        <f t="shared" si="3"/>
        <v>84500</v>
      </c>
    </row>
    <row r="269" spans="1:6" ht="40.5" customHeight="1" x14ac:dyDescent="0.25">
      <c r="A269" s="15" t="s">
        <v>328</v>
      </c>
      <c r="B269" s="77" t="s">
        <v>304</v>
      </c>
      <c r="C269" s="85" t="s">
        <v>613</v>
      </c>
      <c r="D269" s="86">
        <v>355000</v>
      </c>
      <c r="E269" s="102">
        <v>270500</v>
      </c>
      <c r="F269" s="103">
        <f t="shared" si="3"/>
        <v>84500</v>
      </c>
    </row>
    <row r="270" spans="1:6" ht="15.75" x14ac:dyDescent="0.25">
      <c r="A270" s="15" t="s">
        <v>332</v>
      </c>
      <c r="B270" s="77" t="s">
        <v>304</v>
      </c>
      <c r="C270" s="85" t="s">
        <v>614</v>
      </c>
      <c r="D270" s="86">
        <v>355000</v>
      </c>
      <c r="E270" s="102">
        <v>270500</v>
      </c>
      <c r="F270" s="103">
        <f t="shared" si="3"/>
        <v>84500</v>
      </c>
    </row>
    <row r="271" spans="1:6" ht="26.25" x14ac:dyDescent="0.25">
      <c r="A271" s="15" t="s">
        <v>491</v>
      </c>
      <c r="B271" s="77" t="s">
        <v>304</v>
      </c>
      <c r="C271" s="85" t="s">
        <v>615</v>
      </c>
      <c r="D271" s="86">
        <v>35268400</v>
      </c>
      <c r="E271" s="102">
        <v>674919.45</v>
      </c>
      <c r="F271" s="103">
        <f t="shared" si="3"/>
        <v>34593480.549999997</v>
      </c>
    </row>
    <row r="272" spans="1:6" ht="15.75" x14ac:dyDescent="0.25">
      <c r="A272" s="15" t="s">
        <v>493</v>
      </c>
      <c r="B272" s="77" t="s">
        <v>304</v>
      </c>
      <c r="C272" s="85" t="s">
        <v>616</v>
      </c>
      <c r="D272" s="86">
        <v>35268400</v>
      </c>
      <c r="E272" s="102">
        <v>674919.45</v>
      </c>
      <c r="F272" s="103">
        <f t="shared" si="3"/>
        <v>34593480.549999997</v>
      </c>
    </row>
    <row r="273" spans="1:6" ht="39" x14ac:dyDescent="0.25">
      <c r="A273" s="15" t="s">
        <v>495</v>
      </c>
      <c r="B273" s="77" t="s">
        <v>304</v>
      </c>
      <c r="C273" s="85" t="s">
        <v>617</v>
      </c>
      <c r="D273" s="86">
        <v>35268400</v>
      </c>
      <c r="E273" s="102">
        <v>674919.45</v>
      </c>
      <c r="F273" s="103">
        <f t="shared" si="3"/>
        <v>34593480.549999997</v>
      </c>
    </row>
    <row r="274" spans="1:6" ht="26.25" x14ac:dyDescent="0.25">
      <c r="A274" s="15" t="s">
        <v>442</v>
      </c>
      <c r="B274" s="77" t="s">
        <v>304</v>
      </c>
      <c r="C274" s="85" t="s">
        <v>618</v>
      </c>
      <c r="D274" s="86">
        <v>47816054.539999999</v>
      </c>
      <c r="E274" s="102">
        <v>32433099.370000001</v>
      </c>
      <c r="F274" s="103">
        <f t="shared" si="3"/>
        <v>15382955.169999998</v>
      </c>
    </row>
    <row r="275" spans="1:6" ht="15.75" x14ac:dyDescent="0.25">
      <c r="A275" s="15" t="s">
        <v>444</v>
      </c>
      <c r="B275" s="77" t="s">
        <v>304</v>
      </c>
      <c r="C275" s="85" t="s">
        <v>619</v>
      </c>
      <c r="D275" s="86">
        <v>47298965.479999997</v>
      </c>
      <c r="E275" s="102">
        <v>32078373.329999998</v>
      </c>
      <c r="F275" s="103">
        <f t="shared" si="3"/>
        <v>15220592.149999999</v>
      </c>
    </row>
    <row r="276" spans="1:6" ht="51.75" x14ac:dyDescent="0.25">
      <c r="A276" s="15" t="s">
        <v>499</v>
      </c>
      <c r="B276" s="77" t="s">
        <v>304</v>
      </c>
      <c r="C276" s="85" t="s">
        <v>620</v>
      </c>
      <c r="D276" s="86">
        <v>43619155.25</v>
      </c>
      <c r="E276" s="102">
        <v>29424062.18</v>
      </c>
      <c r="F276" s="103">
        <f t="shared" si="3"/>
        <v>14195093.07</v>
      </c>
    </row>
    <row r="277" spans="1:6" ht="15.75" x14ac:dyDescent="0.25">
      <c r="A277" s="15" t="s">
        <v>446</v>
      </c>
      <c r="B277" s="77" t="s">
        <v>304</v>
      </c>
      <c r="C277" s="85" t="s">
        <v>621</v>
      </c>
      <c r="D277" s="86">
        <v>3679810.23</v>
      </c>
      <c r="E277" s="102">
        <v>2654311.15</v>
      </c>
      <c r="F277" s="103">
        <f t="shared" ref="F277:F343" si="4">IF(OR(D277="-",IF(E277="-",0,E277)&gt;=IF(D277="-",0,D277)),"-",IF(D277="-",0,D277)-IF(E277="-",0,E277))</f>
        <v>1025499.0800000001</v>
      </c>
    </row>
    <row r="278" spans="1:6" ht="39" x14ac:dyDescent="0.25">
      <c r="A278" s="15" t="s">
        <v>551</v>
      </c>
      <c r="B278" s="77" t="s">
        <v>304</v>
      </c>
      <c r="C278" s="85" t="s">
        <v>622</v>
      </c>
      <c r="D278" s="86">
        <v>517089.06</v>
      </c>
      <c r="E278" s="102">
        <v>354726.04</v>
      </c>
      <c r="F278" s="103">
        <f t="shared" si="4"/>
        <v>162363.02000000002</v>
      </c>
    </row>
    <row r="279" spans="1:6" ht="26.25" x14ac:dyDescent="0.25">
      <c r="A279" s="15" t="s">
        <v>553</v>
      </c>
      <c r="B279" s="77" t="s">
        <v>304</v>
      </c>
      <c r="C279" s="85" t="s">
        <v>623</v>
      </c>
      <c r="D279" s="86">
        <v>517089.06</v>
      </c>
      <c r="E279" s="102">
        <v>354726.04</v>
      </c>
      <c r="F279" s="103">
        <f t="shared" si="4"/>
        <v>162363.02000000002</v>
      </c>
    </row>
    <row r="280" spans="1:6" ht="15.75" x14ac:dyDescent="0.25">
      <c r="A280" s="73" t="s">
        <v>624</v>
      </c>
      <c r="B280" s="74" t="s">
        <v>304</v>
      </c>
      <c r="C280" s="94" t="s">
        <v>625</v>
      </c>
      <c r="D280" s="95">
        <v>83439454.540000007</v>
      </c>
      <c r="E280" s="96">
        <v>33378518.82</v>
      </c>
      <c r="F280" s="104">
        <f t="shared" si="4"/>
        <v>50060935.720000006</v>
      </c>
    </row>
    <row r="281" spans="1:6" ht="26.25" x14ac:dyDescent="0.25">
      <c r="A281" s="15" t="s">
        <v>326</v>
      </c>
      <c r="B281" s="77" t="s">
        <v>304</v>
      </c>
      <c r="C281" s="85" t="s">
        <v>626</v>
      </c>
      <c r="D281" s="86">
        <v>355000</v>
      </c>
      <c r="E281" s="102">
        <v>270500</v>
      </c>
      <c r="F281" s="103">
        <f t="shared" si="4"/>
        <v>84500</v>
      </c>
    </row>
    <row r="282" spans="1:6" ht="40.5" customHeight="1" x14ac:dyDescent="0.25">
      <c r="A282" s="15" t="s">
        <v>328</v>
      </c>
      <c r="B282" s="77" t="s">
        <v>304</v>
      </c>
      <c r="C282" s="85" t="s">
        <v>627</v>
      </c>
      <c r="D282" s="86">
        <v>355000</v>
      </c>
      <c r="E282" s="102">
        <v>270500</v>
      </c>
      <c r="F282" s="103">
        <f t="shared" si="4"/>
        <v>84500</v>
      </c>
    </row>
    <row r="283" spans="1:6" ht="15.75" x14ac:dyDescent="0.25">
      <c r="A283" s="15" t="s">
        <v>332</v>
      </c>
      <c r="B283" s="77" t="s">
        <v>304</v>
      </c>
      <c r="C283" s="85" t="s">
        <v>628</v>
      </c>
      <c r="D283" s="86">
        <v>355000</v>
      </c>
      <c r="E283" s="102">
        <v>270500</v>
      </c>
      <c r="F283" s="103">
        <f t="shared" si="4"/>
        <v>84500</v>
      </c>
    </row>
    <row r="284" spans="1:6" ht="26.25" x14ac:dyDescent="0.25">
      <c r="A284" s="15" t="s">
        <v>491</v>
      </c>
      <c r="B284" s="77" t="s">
        <v>304</v>
      </c>
      <c r="C284" s="85" t="s">
        <v>629</v>
      </c>
      <c r="D284" s="86">
        <v>35268400</v>
      </c>
      <c r="E284" s="102">
        <v>674919.45</v>
      </c>
      <c r="F284" s="103">
        <f t="shared" si="4"/>
        <v>34593480.549999997</v>
      </c>
    </row>
    <row r="285" spans="1:6" ht="15.75" x14ac:dyDescent="0.25">
      <c r="A285" s="15" t="s">
        <v>493</v>
      </c>
      <c r="B285" s="77" t="s">
        <v>304</v>
      </c>
      <c r="C285" s="85" t="s">
        <v>630</v>
      </c>
      <c r="D285" s="86">
        <v>35268400</v>
      </c>
      <c r="E285" s="102">
        <v>674919.45</v>
      </c>
      <c r="F285" s="103">
        <f t="shared" si="4"/>
        <v>34593480.549999997</v>
      </c>
    </row>
    <row r="286" spans="1:6" ht="39" x14ac:dyDescent="0.25">
      <c r="A286" s="15" t="s">
        <v>495</v>
      </c>
      <c r="B286" s="77" t="s">
        <v>304</v>
      </c>
      <c r="C286" s="85" t="s">
        <v>631</v>
      </c>
      <c r="D286" s="86">
        <v>35268400</v>
      </c>
      <c r="E286" s="102">
        <v>674919.45</v>
      </c>
      <c r="F286" s="103">
        <f t="shared" si="4"/>
        <v>34593480.549999997</v>
      </c>
    </row>
    <row r="287" spans="1:6" ht="26.25" x14ac:dyDescent="0.25">
      <c r="A287" s="15" t="s">
        <v>442</v>
      </c>
      <c r="B287" s="77" t="s">
        <v>304</v>
      </c>
      <c r="C287" s="85" t="s">
        <v>632</v>
      </c>
      <c r="D287" s="86">
        <v>47816054.539999999</v>
      </c>
      <c r="E287" s="102">
        <v>32433099.370000001</v>
      </c>
      <c r="F287" s="103">
        <f t="shared" si="4"/>
        <v>15382955.169999998</v>
      </c>
    </row>
    <row r="288" spans="1:6" ht="15.75" x14ac:dyDescent="0.25">
      <c r="A288" s="15" t="s">
        <v>444</v>
      </c>
      <c r="B288" s="77" t="s">
        <v>304</v>
      </c>
      <c r="C288" s="85" t="s">
        <v>633</v>
      </c>
      <c r="D288" s="86">
        <v>47298965.479999997</v>
      </c>
      <c r="E288" s="102">
        <v>32078373.329999998</v>
      </c>
      <c r="F288" s="103">
        <f t="shared" si="4"/>
        <v>15220592.149999999</v>
      </c>
    </row>
    <row r="289" spans="1:6" ht="51.75" x14ac:dyDescent="0.25">
      <c r="A289" s="15" t="s">
        <v>499</v>
      </c>
      <c r="B289" s="77" t="s">
        <v>304</v>
      </c>
      <c r="C289" s="85" t="s">
        <v>634</v>
      </c>
      <c r="D289" s="86">
        <v>43619155.25</v>
      </c>
      <c r="E289" s="102">
        <v>29424062.18</v>
      </c>
      <c r="F289" s="103">
        <f t="shared" si="4"/>
        <v>14195093.07</v>
      </c>
    </row>
    <row r="290" spans="1:6" ht="15.75" x14ac:dyDescent="0.25">
      <c r="A290" s="15" t="s">
        <v>446</v>
      </c>
      <c r="B290" s="77" t="s">
        <v>304</v>
      </c>
      <c r="C290" s="85" t="s">
        <v>635</v>
      </c>
      <c r="D290" s="86">
        <v>3679810.23</v>
      </c>
      <c r="E290" s="102">
        <v>2654311.15</v>
      </c>
      <c r="F290" s="103">
        <f t="shared" si="4"/>
        <v>1025499.0800000001</v>
      </c>
    </row>
    <row r="291" spans="1:6" ht="39" x14ac:dyDescent="0.25">
      <c r="A291" s="15" t="s">
        <v>551</v>
      </c>
      <c r="B291" s="77" t="s">
        <v>304</v>
      </c>
      <c r="C291" s="85" t="s">
        <v>636</v>
      </c>
      <c r="D291" s="86">
        <v>517089.06</v>
      </c>
      <c r="E291" s="102">
        <v>354726.04</v>
      </c>
      <c r="F291" s="103">
        <f t="shared" si="4"/>
        <v>162363.02000000002</v>
      </c>
    </row>
    <row r="292" spans="1:6" ht="26.25" x14ac:dyDescent="0.25">
      <c r="A292" s="15" t="s">
        <v>553</v>
      </c>
      <c r="B292" s="77" t="s">
        <v>304</v>
      </c>
      <c r="C292" s="85" t="s">
        <v>637</v>
      </c>
      <c r="D292" s="86">
        <v>517089.06</v>
      </c>
      <c r="E292" s="102">
        <v>354726.04</v>
      </c>
      <c r="F292" s="103">
        <f t="shared" si="4"/>
        <v>162363.02000000002</v>
      </c>
    </row>
    <row r="293" spans="1:6" ht="26.25" x14ac:dyDescent="0.25">
      <c r="A293" s="73" t="s">
        <v>638</v>
      </c>
      <c r="B293" s="74" t="s">
        <v>304</v>
      </c>
      <c r="C293" s="94" t="s">
        <v>639</v>
      </c>
      <c r="D293" s="95">
        <v>80000</v>
      </c>
      <c r="E293" s="96">
        <v>3900</v>
      </c>
      <c r="F293" s="104">
        <f t="shared" si="4"/>
        <v>76100</v>
      </c>
    </row>
    <row r="294" spans="1:6" ht="69" customHeight="1" x14ac:dyDescent="0.25">
      <c r="A294" s="15" t="s">
        <v>308</v>
      </c>
      <c r="B294" s="77" t="s">
        <v>304</v>
      </c>
      <c r="C294" s="85" t="s">
        <v>640</v>
      </c>
      <c r="D294" s="86">
        <v>80000</v>
      </c>
      <c r="E294" s="102">
        <v>3900</v>
      </c>
      <c r="F294" s="103">
        <f t="shared" si="4"/>
        <v>76100</v>
      </c>
    </row>
    <row r="295" spans="1:6" ht="26.25" x14ac:dyDescent="0.25">
      <c r="A295" s="15" t="s">
        <v>318</v>
      </c>
      <c r="B295" s="77" t="s">
        <v>304</v>
      </c>
      <c r="C295" s="85" t="s">
        <v>641</v>
      </c>
      <c r="D295" s="86">
        <v>80000</v>
      </c>
      <c r="E295" s="102">
        <v>3900</v>
      </c>
      <c r="F295" s="103">
        <f t="shared" si="4"/>
        <v>76100</v>
      </c>
    </row>
    <row r="296" spans="1:6" ht="51.75" x14ac:dyDescent="0.25">
      <c r="A296" s="15" t="s">
        <v>414</v>
      </c>
      <c r="B296" s="77" t="s">
        <v>304</v>
      </c>
      <c r="C296" s="85" t="s">
        <v>642</v>
      </c>
      <c r="D296" s="86">
        <v>80000</v>
      </c>
      <c r="E296" s="102">
        <v>3900</v>
      </c>
      <c r="F296" s="103">
        <f t="shared" si="4"/>
        <v>76100</v>
      </c>
    </row>
    <row r="297" spans="1:6" ht="15.75" x14ac:dyDescent="0.25">
      <c r="A297" s="73" t="s">
        <v>643</v>
      </c>
      <c r="B297" s="74" t="s">
        <v>304</v>
      </c>
      <c r="C297" s="94" t="s">
        <v>644</v>
      </c>
      <c r="D297" s="95">
        <v>13645289.16</v>
      </c>
      <c r="E297" s="96">
        <v>8095453.7800000003</v>
      </c>
      <c r="F297" s="104">
        <f t="shared" si="4"/>
        <v>5549835.3799999999</v>
      </c>
    </row>
    <row r="298" spans="1:6" ht="64.5" x14ac:dyDescent="0.25">
      <c r="A298" s="15" t="s">
        <v>308</v>
      </c>
      <c r="B298" s="77" t="s">
        <v>304</v>
      </c>
      <c r="C298" s="85" t="s">
        <v>645</v>
      </c>
      <c r="D298" s="86">
        <v>5000</v>
      </c>
      <c r="E298" s="102" t="s">
        <v>43</v>
      </c>
      <c r="F298" s="103">
        <f t="shared" si="4"/>
        <v>5000</v>
      </c>
    </row>
    <row r="299" spans="1:6" ht="26.25" x14ac:dyDescent="0.25">
      <c r="A299" s="15" t="s">
        <v>318</v>
      </c>
      <c r="B299" s="77" t="s">
        <v>304</v>
      </c>
      <c r="C299" s="85" t="s">
        <v>646</v>
      </c>
      <c r="D299" s="86">
        <v>5000</v>
      </c>
      <c r="E299" s="102" t="s">
        <v>43</v>
      </c>
      <c r="F299" s="103">
        <f t="shared" si="4"/>
        <v>5000</v>
      </c>
    </row>
    <row r="300" spans="1:6" ht="51.75" x14ac:dyDescent="0.25">
      <c r="A300" s="15" t="s">
        <v>414</v>
      </c>
      <c r="B300" s="77" t="s">
        <v>304</v>
      </c>
      <c r="C300" s="85" t="s">
        <v>647</v>
      </c>
      <c r="D300" s="86">
        <v>5000</v>
      </c>
      <c r="E300" s="102" t="s">
        <v>43</v>
      </c>
      <c r="F300" s="103">
        <f t="shared" si="4"/>
        <v>5000</v>
      </c>
    </row>
    <row r="301" spans="1:6" ht="28.5" customHeight="1" x14ac:dyDescent="0.25">
      <c r="A301" s="15" t="s">
        <v>326</v>
      </c>
      <c r="B301" s="77" t="s">
        <v>304</v>
      </c>
      <c r="C301" s="85" t="s">
        <v>648</v>
      </c>
      <c r="D301" s="86">
        <v>384500</v>
      </c>
      <c r="E301" s="102">
        <v>236507.25</v>
      </c>
      <c r="F301" s="103">
        <f t="shared" si="4"/>
        <v>147992.75</v>
      </c>
    </row>
    <row r="302" spans="1:6" ht="40.5" customHeight="1" x14ac:dyDescent="0.25">
      <c r="A302" s="15" t="s">
        <v>328</v>
      </c>
      <c r="B302" s="77" t="s">
        <v>304</v>
      </c>
      <c r="C302" s="85" t="s">
        <v>649</v>
      </c>
      <c r="D302" s="86">
        <v>384500</v>
      </c>
      <c r="E302" s="102">
        <v>236507.25</v>
      </c>
      <c r="F302" s="103">
        <f t="shared" si="4"/>
        <v>147992.75</v>
      </c>
    </row>
    <row r="303" spans="1:6" ht="15.75" x14ac:dyDescent="0.25">
      <c r="A303" s="15" t="s">
        <v>332</v>
      </c>
      <c r="B303" s="77" t="s">
        <v>304</v>
      </c>
      <c r="C303" s="85" t="s">
        <v>650</v>
      </c>
      <c r="D303" s="86">
        <v>384500</v>
      </c>
      <c r="E303" s="102">
        <v>236507.25</v>
      </c>
      <c r="F303" s="103">
        <f t="shared" si="4"/>
        <v>147992.75</v>
      </c>
    </row>
    <row r="304" spans="1:6" ht="15.75" x14ac:dyDescent="0.25">
      <c r="A304" s="15" t="s">
        <v>651</v>
      </c>
      <c r="B304" s="77" t="s">
        <v>304</v>
      </c>
      <c r="C304" s="85" t="s">
        <v>652</v>
      </c>
      <c r="D304" s="86">
        <v>11078589.16</v>
      </c>
      <c r="E304" s="102">
        <v>6886552.7800000003</v>
      </c>
      <c r="F304" s="103">
        <f t="shared" si="4"/>
        <v>4192036.38</v>
      </c>
    </row>
    <row r="305" spans="1:6" ht="26.25" x14ac:dyDescent="0.25">
      <c r="A305" s="15" t="s">
        <v>653</v>
      </c>
      <c r="B305" s="77" t="s">
        <v>304</v>
      </c>
      <c r="C305" s="85" t="s">
        <v>654</v>
      </c>
      <c r="D305" s="86">
        <v>7913862</v>
      </c>
      <c r="E305" s="102">
        <v>5299691.38</v>
      </c>
      <c r="F305" s="103">
        <f t="shared" si="4"/>
        <v>2614170.62</v>
      </c>
    </row>
    <row r="306" spans="1:6" ht="15.75" x14ac:dyDescent="0.25">
      <c r="A306" s="15" t="s">
        <v>655</v>
      </c>
      <c r="B306" s="77" t="s">
        <v>304</v>
      </c>
      <c r="C306" s="85" t="s">
        <v>656</v>
      </c>
      <c r="D306" s="86">
        <v>7913862</v>
      </c>
      <c r="E306" s="102">
        <v>5299691.38</v>
      </c>
      <c r="F306" s="103">
        <f t="shared" si="4"/>
        <v>2614170.62</v>
      </c>
    </row>
    <row r="307" spans="1:6" ht="26.25" x14ac:dyDescent="0.25">
      <c r="A307" s="15" t="s">
        <v>657</v>
      </c>
      <c r="B307" s="77" t="s">
        <v>304</v>
      </c>
      <c r="C307" s="85" t="s">
        <v>658</v>
      </c>
      <c r="D307" s="86">
        <v>2940727.16</v>
      </c>
      <c r="E307" s="102">
        <v>1446561.4</v>
      </c>
      <c r="F307" s="103">
        <f t="shared" si="4"/>
        <v>1494165.7600000002</v>
      </c>
    </row>
    <row r="308" spans="1:6" ht="39" x14ac:dyDescent="0.25">
      <c r="A308" s="15" t="s">
        <v>659</v>
      </c>
      <c r="B308" s="77" t="s">
        <v>304</v>
      </c>
      <c r="C308" s="85" t="s">
        <v>660</v>
      </c>
      <c r="D308" s="86">
        <v>2146498</v>
      </c>
      <c r="E308" s="102">
        <v>688526.5</v>
      </c>
      <c r="F308" s="103">
        <f t="shared" si="4"/>
        <v>1457971.5</v>
      </c>
    </row>
    <row r="309" spans="1:6" ht="15.75" x14ac:dyDescent="0.25">
      <c r="A309" s="15" t="s">
        <v>661</v>
      </c>
      <c r="B309" s="77" t="s">
        <v>304</v>
      </c>
      <c r="C309" s="85" t="s">
        <v>662</v>
      </c>
      <c r="D309" s="86">
        <v>794229.16</v>
      </c>
      <c r="E309" s="102">
        <v>758034.9</v>
      </c>
      <c r="F309" s="103">
        <f t="shared" si="4"/>
        <v>36194.260000000009</v>
      </c>
    </row>
    <row r="310" spans="1:6" ht="15.75" x14ac:dyDescent="0.25">
      <c r="A310" s="15" t="s">
        <v>663</v>
      </c>
      <c r="B310" s="77" t="s">
        <v>304</v>
      </c>
      <c r="C310" s="85" t="s">
        <v>664</v>
      </c>
      <c r="D310" s="86">
        <v>224000</v>
      </c>
      <c r="E310" s="102">
        <v>140300</v>
      </c>
      <c r="F310" s="103">
        <f t="shared" si="4"/>
        <v>83700</v>
      </c>
    </row>
    <row r="311" spans="1:6" ht="26.25" x14ac:dyDescent="0.25">
      <c r="A311" s="15" t="s">
        <v>491</v>
      </c>
      <c r="B311" s="77" t="s">
        <v>304</v>
      </c>
      <c r="C311" s="85" t="s">
        <v>665</v>
      </c>
      <c r="D311" s="86">
        <v>1134500</v>
      </c>
      <c r="E311" s="102">
        <v>812393.75</v>
      </c>
      <c r="F311" s="103">
        <f t="shared" si="4"/>
        <v>322106.25</v>
      </c>
    </row>
    <row r="312" spans="1:6" ht="15.75" x14ac:dyDescent="0.25">
      <c r="A312" s="15" t="s">
        <v>493</v>
      </c>
      <c r="B312" s="77" t="s">
        <v>304</v>
      </c>
      <c r="C312" s="85" t="s">
        <v>666</v>
      </c>
      <c r="D312" s="86">
        <v>1134500</v>
      </c>
      <c r="E312" s="102">
        <v>812393.75</v>
      </c>
      <c r="F312" s="103">
        <f t="shared" si="4"/>
        <v>322106.25</v>
      </c>
    </row>
    <row r="313" spans="1:6" ht="39" x14ac:dyDescent="0.25">
      <c r="A313" s="15" t="s">
        <v>667</v>
      </c>
      <c r="B313" s="77" t="s">
        <v>304</v>
      </c>
      <c r="C313" s="85" t="s">
        <v>668</v>
      </c>
      <c r="D313" s="86">
        <v>1134500</v>
      </c>
      <c r="E313" s="102">
        <v>812393.75</v>
      </c>
      <c r="F313" s="103">
        <f t="shared" si="4"/>
        <v>322106.25</v>
      </c>
    </row>
    <row r="314" spans="1:6" ht="26.25" x14ac:dyDescent="0.25">
      <c r="A314" s="15" t="s">
        <v>442</v>
      </c>
      <c r="B314" s="77" t="s">
        <v>304</v>
      </c>
      <c r="C314" s="85" t="s">
        <v>669</v>
      </c>
      <c r="D314" s="86">
        <v>1042700</v>
      </c>
      <c r="E314" s="102">
        <v>160000</v>
      </c>
      <c r="F314" s="103">
        <f t="shared" si="4"/>
        <v>882700</v>
      </c>
    </row>
    <row r="315" spans="1:6" ht="15.75" x14ac:dyDescent="0.25">
      <c r="A315" s="15" t="s">
        <v>444</v>
      </c>
      <c r="B315" s="77" t="s">
        <v>304</v>
      </c>
      <c r="C315" s="85" t="s">
        <v>670</v>
      </c>
      <c r="D315" s="86">
        <v>1042700</v>
      </c>
      <c r="E315" s="102">
        <v>160000</v>
      </c>
      <c r="F315" s="103">
        <f t="shared" si="4"/>
        <v>882700</v>
      </c>
    </row>
    <row r="316" spans="1:6" ht="15.75" x14ac:dyDescent="0.25">
      <c r="A316" s="15" t="s">
        <v>446</v>
      </c>
      <c r="B316" s="77" t="s">
        <v>304</v>
      </c>
      <c r="C316" s="85" t="s">
        <v>671</v>
      </c>
      <c r="D316" s="86">
        <v>1042700</v>
      </c>
      <c r="E316" s="102">
        <v>160000</v>
      </c>
      <c r="F316" s="103">
        <f t="shared" si="4"/>
        <v>882700</v>
      </c>
    </row>
    <row r="317" spans="1:6" ht="15.75" x14ac:dyDescent="0.25">
      <c r="A317" s="73" t="s">
        <v>672</v>
      </c>
      <c r="B317" s="74" t="s">
        <v>304</v>
      </c>
      <c r="C317" s="94" t="s">
        <v>673</v>
      </c>
      <c r="D317" s="95">
        <v>7913862</v>
      </c>
      <c r="E317" s="96">
        <v>5299691.38</v>
      </c>
      <c r="F317" s="104">
        <f t="shared" si="4"/>
        <v>2614170.62</v>
      </c>
    </row>
    <row r="318" spans="1:6" ht="15.75" x14ac:dyDescent="0.25">
      <c r="A318" s="15" t="s">
        <v>651</v>
      </c>
      <c r="B318" s="77" t="s">
        <v>304</v>
      </c>
      <c r="C318" s="85" t="s">
        <v>674</v>
      </c>
      <c r="D318" s="86">
        <v>7913862</v>
      </c>
      <c r="E318" s="102">
        <v>5299691.38</v>
      </c>
      <c r="F318" s="103">
        <f t="shared" si="4"/>
        <v>2614170.62</v>
      </c>
    </row>
    <row r="319" spans="1:6" ht="26.25" x14ac:dyDescent="0.25">
      <c r="A319" s="15" t="s">
        <v>653</v>
      </c>
      <c r="B319" s="77" t="s">
        <v>304</v>
      </c>
      <c r="C319" s="85" t="s">
        <v>675</v>
      </c>
      <c r="D319" s="86">
        <v>7913862</v>
      </c>
      <c r="E319" s="102">
        <v>5299691.38</v>
      </c>
      <c r="F319" s="103">
        <f t="shared" si="4"/>
        <v>2614170.62</v>
      </c>
    </row>
    <row r="320" spans="1:6" ht="15.75" x14ac:dyDescent="0.25">
      <c r="A320" s="15" t="s">
        <v>655</v>
      </c>
      <c r="B320" s="77" t="s">
        <v>304</v>
      </c>
      <c r="C320" s="85" t="s">
        <v>676</v>
      </c>
      <c r="D320" s="86">
        <v>7913862</v>
      </c>
      <c r="E320" s="102">
        <v>5299691.38</v>
      </c>
      <c r="F320" s="103">
        <f t="shared" si="4"/>
        <v>2614170.62</v>
      </c>
    </row>
    <row r="321" spans="1:6" ht="15.75" x14ac:dyDescent="0.25">
      <c r="A321" s="73" t="s">
        <v>677</v>
      </c>
      <c r="B321" s="74" t="s">
        <v>304</v>
      </c>
      <c r="C321" s="94" t="s">
        <v>678</v>
      </c>
      <c r="D321" s="95">
        <v>1757692.26</v>
      </c>
      <c r="E321" s="96">
        <v>526075.19999999995</v>
      </c>
      <c r="F321" s="104">
        <f t="shared" si="4"/>
        <v>1231617.06</v>
      </c>
    </row>
    <row r="322" spans="1:6" ht="15.75" x14ac:dyDescent="0.25">
      <c r="A322" s="15" t="s">
        <v>651</v>
      </c>
      <c r="B322" s="77" t="s">
        <v>304</v>
      </c>
      <c r="C322" s="85" t="s">
        <v>679</v>
      </c>
      <c r="D322" s="91">
        <v>1757692.26</v>
      </c>
      <c r="E322" s="102">
        <v>526075.19999999995</v>
      </c>
      <c r="F322" s="103">
        <f t="shared" si="4"/>
        <v>1231617.06</v>
      </c>
    </row>
    <row r="323" spans="1:6" ht="26.25" x14ac:dyDescent="0.25">
      <c r="A323" s="15" t="s">
        <v>657</v>
      </c>
      <c r="B323" s="77" t="s">
        <v>304</v>
      </c>
      <c r="C323" s="85" t="s">
        <v>680</v>
      </c>
      <c r="D323" s="91">
        <v>1757692.26</v>
      </c>
      <c r="E323" s="102">
        <v>526075.19999999995</v>
      </c>
      <c r="F323" s="103">
        <f t="shared" si="4"/>
        <v>1231617.06</v>
      </c>
    </row>
    <row r="324" spans="1:6" ht="39" x14ac:dyDescent="0.25">
      <c r="A324" s="15" t="s">
        <v>659</v>
      </c>
      <c r="B324" s="77" t="s">
        <v>304</v>
      </c>
      <c r="C324" s="85" t="s">
        <v>681</v>
      </c>
      <c r="D324" s="86">
        <v>1721498</v>
      </c>
      <c r="E324" s="102">
        <v>526075.19999999995</v>
      </c>
      <c r="F324" s="103">
        <f t="shared" si="4"/>
        <v>1195422.8</v>
      </c>
    </row>
    <row r="325" spans="1:6" ht="15.75" x14ac:dyDescent="0.25">
      <c r="A325" s="15" t="s">
        <v>661</v>
      </c>
      <c r="B325" s="77" t="s">
        <v>304</v>
      </c>
      <c r="C325" s="85" t="s">
        <v>682</v>
      </c>
      <c r="D325" s="86">
        <v>36194.26</v>
      </c>
      <c r="E325" s="102" t="s">
        <v>43</v>
      </c>
      <c r="F325" s="103">
        <f t="shared" si="4"/>
        <v>36194.26</v>
      </c>
    </row>
    <row r="326" spans="1:6" ht="15.75" x14ac:dyDescent="0.25">
      <c r="A326" s="73" t="s">
        <v>683</v>
      </c>
      <c r="B326" s="74" t="s">
        <v>304</v>
      </c>
      <c r="C326" s="94" t="s">
        <v>684</v>
      </c>
      <c r="D326" s="95">
        <v>2790234.9</v>
      </c>
      <c r="E326" s="96">
        <v>1710428.65</v>
      </c>
      <c r="F326" s="104">
        <f t="shared" si="4"/>
        <v>1079806.25</v>
      </c>
    </row>
    <row r="327" spans="1:6" ht="20.25" customHeight="1" x14ac:dyDescent="0.25">
      <c r="A327" s="122" t="s">
        <v>651</v>
      </c>
      <c r="B327" s="123" t="s">
        <v>304</v>
      </c>
      <c r="C327" s="85" t="s">
        <v>950</v>
      </c>
      <c r="D327" s="91">
        <v>758034.9</v>
      </c>
      <c r="E327" s="105">
        <v>758034.9</v>
      </c>
      <c r="F327" s="103" t="str">
        <f t="shared" si="4"/>
        <v>-</v>
      </c>
    </row>
    <row r="328" spans="1:6" ht="33" customHeight="1" x14ac:dyDescent="0.25">
      <c r="A328" s="122" t="s">
        <v>657</v>
      </c>
      <c r="B328" s="123" t="s">
        <v>304</v>
      </c>
      <c r="C328" s="85" t="s">
        <v>951</v>
      </c>
      <c r="D328" s="91">
        <v>758034.9</v>
      </c>
      <c r="E328" s="105">
        <v>758034.9</v>
      </c>
      <c r="F328" s="103" t="str">
        <f t="shared" si="4"/>
        <v>-</v>
      </c>
    </row>
    <row r="329" spans="1:6" ht="15.75" x14ac:dyDescent="0.25">
      <c r="A329" s="122" t="s">
        <v>661</v>
      </c>
      <c r="B329" s="123" t="s">
        <v>304</v>
      </c>
      <c r="C329" s="85" t="s">
        <v>952</v>
      </c>
      <c r="D329" s="91">
        <v>758034.9</v>
      </c>
      <c r="E329" s="105">
        <v>758034.9</v>
      </c>
      <c r="F329" s="103" t="str">
        <f t="shared" si="4"/>
        <v>-</v>
      </c>
    </row>
    <row r="330" spans="1:6" ht="26.25" x14ac:dyDescent="0.25">
      <c r="A330" s="15" t="s">
        <v>491</v>
      </c>
      <c r="B330" s="77" t="s">
        <v>304</v>
      </c>
      <c r="C330" s="85" t="s">
        <v>685</v>
      </c>
      <c r="D330" s="86">
        <v>1134500</v>
      </c>
      <c r="E330" s="102">
        <v>812393.75</v>
      </c>
      <c r="F330" s="103">
        <f t="shared" si="4"/>
        <v>322106.25</v>
      </c>
    </row>
    <row r="331" spans="1:6" ht="15.75" x14ac:dyDescent="0.25">
      <c r="A331" s="15" t="s">
        <v>493</v>
      </c>
      <c r="B331" s="77" t="s">
        <v>304</v>
      </c>
      <c r="C331" s="85" t="s">
        <v>686</v>
      </c>
      <c r="D331" s="86">
        <v>1134500</v>
      </c>
      <c r="E331" s="102">
        <v>812393.75</v>
      </c>
      <c r="F331" s="103">
        <f t="shared" si="4"/>
        <v>322106.25</v>
      </c>
    </row>
    <row r="332" spans="1:6" ht="39" x14ac:dyDescent="0.25">
      <c r="A332" s="15" t="s">
        <v>667</v>
      </c>
      <c r="B332" s="77" t="s">
        <v>304</v>
      </c>
      <c r="C332" s="85" t="s">
        <v>687</v>
      </c>
      <c r="D332" s="86">
        <v>1134500</v>
      </c>
      <c r="E332" s="102">
        <v>812393.75</v>
      </c>
      <c r="F332" s="103">
        <f t="shared" si="4"/>
        <v>322106.25</v>
      </c>
    </row>
    <row r="333" spans="1:6" ht="26.25" x14ac:dyDescent="0.25">
      <c r="A333" s="15" t="s">
        <v>442</v>
      </c>
      <c r="B333" s="77" t="s">
        <v>304</v>
      </c>
      <c r="C333" s="85" t="s">
        <v>688</v>
      </c>
      <c r="D333" s="86">
        <v>897700</v>
      </c>
      <c r="E333" s="102">
        <v>140000</v>
      </c>
      <c r="F333" s="103">
        <f t="shared" si="4"/>
        <v>757700</v>
      </c>
    </row>
    <row r="334" spans="1:6" ht="15.75" x14ac:dyDescent="0.25">
      <c r="A334" s="15" t="s">
        <v>444</v>
      </c>
      <c r="B334" s="77" t="s">
        <v>304</v>
      </c>
      <c r="C334" s="85" t="s">
        <v>689</v>
      </c>
      <c r="D334" s="86">
        <v>897700</v>
      </c>
      <c r="E334" s="102">
        <v>140000</v>
      </c>
      <c r="F334" s="103">
        <f t="shared" si="4"/>
        <v>757700</v>
      </c>
    </row>
    <row r="335" spans="1:6" ht="15.75" x14ac:dyDescent="0.25">
      <c r="A335" s="15" t="s">
        <v>446</v>
      </c>
      <c r="B335" s="77" t="s">
        <v>304</v>
      </c>
      <c r="C335" s="85" t="s">
        <v>690</v>
      </c>
      <c r="D335" s="86">
        <v>897700</v>
      </c>
      <c r="E335" s="102">
        <v>140000</v>
      </c>
      <c r="F335" s="103">
        <f t="shared" si="4"/>
        <v>757700</v>
      </c>
    </row>
    <row r="336" spans="1:6" ht="15.75" x14ac:dyDescent="0.25">
      <c r="A336" s="73" t="s">
        <v>691</v>
      </c>
      <c r="B336" s="74" t="s">
        <v>304</v>
      </c>
      <c r="C336" s="94" t="s">
        <v>692</v>
      </c>
      <c r="D336" s="95">
        <v>1183500</v>
      </c>
      <c r="E336" s="96">
        <v>559258.55000000005</v>
      </c>
      <c r="F336" s="104">
        <f t="shared" si="4"/>
        <v>624241.44999999995</v>
      </c>
    </row>
    <row r="337" spans="1:6" ht="64.5" x14ac:dyDescent="0.25">
      <c r="A337" s="15" t="s">
        <v>308</v>
      </c>
      <c r="B337" s="77" t="s">
        <v>304</v>
      </c>
      <c r="C337" s="85" t="s">
        <v>693</v>
      </c>
      <c r="D337" s="86">
        <v>5000</v>
      </c>
      <c r="E337" s="102" t="s">
        <v>43</v>
      </c>
      <c r="F337" s="103">
        <f t="shared" si="4"/>
        <v>5000</v>
      </c>
    </row>
    <row r="338" spans="1:6" ht="26.25" x14ac:dyDescent="0.25">
      <c r="A338" s="15" t="s">
        <v>318</v>
      </c>
      <c r="B338" s="77" t="s">
        <v>304</v>
      </c>
      <c r="C338" s="85" t="s">
        <v>694</v>
      </c>
      <c r="D338" s="86">
        <v>5000</v>
      </c>
      <c r="E338" s="102" t="s">
        <v>43</v>
      </c>
      <c r="F338" s="103">
        <f t="shared" si="4"/>
        <v>5000</v>
      </c>
    </row>
    <row r="339" spans="1:6" ht="51.75" x14ac:dyDescent="0.25">
      <c r="A339" s="15" t="s">
        <v>414</v>
      </c>
      <c r="B339" s="77" t="s">
        <v>304</v>
      </c>
      <c r="C339" s="85" t="s">
        <v>695</v>
      </c>
      <c r="D339" s="86">
        <v>5000</v>
      </c>
      <c r="E339" s="102" t="s">
        <v>43</v>
      </c>
      <c r="F339" s="103">
        <f t="shared" si="4"/>
        <v>5000</v>
      </c>
    </row>
    <row r="340" spans="1:6" ht="26.25" x14ac:dyDescent="0.25">
      <c r="A340" s="15" t="s">
        <v>326</v>
      </c>
      <c r="B340" s="77" t="s">
        <v>304</v>
      </c>
      <c r="C340" s="85" t="s">
        <v>696</v>
      </c>
      <c r="D340" s="86">
        <v>384500</v>
      </c>
      <c r="E340" s="102">
        <v>236507.25</v>
      </c>
      <c r="F340" s="103">
        <f t="shared" si="4"/>
        <v>147992.75</v>
      </c>
    </row>
    <row r="341" spans="1:6" ht="40.5" customHeight="1" x14ac:dyDescent="0.25">
      <c r="A341" s="15" t="s">
        <v>328</v>
      </c>
      <c r="B341" s="77" t="s">
        <v>304</v>
      </c>
      <c r="C341" s="85" t="s">
        <v>697</v>
      </c>
      <c r="D341" s="86">
        <v>384500</v>
      </c>
      <c r="E341" s="102">
        <v>236507.25</v>
      </c>
      <c r="F341" s="103">
        <f t="shared" si="4"/>
        <v>147992.75</v>
      </c>
    </row>
    <row r="342" spans="1:6" ht="15.75" x14ac:dyDescent="0.25">
      <c r="A342" s="15" t="s">
        <v>332</v>
      </c>
      <c r="B342" s="77" t="s">
        <v>304</v>
      </c>
      <c r="C342" s="85" t="s">
        <v>698</v>
      </c>
      <c r="D342" s="86">
        <v>384500</v>
      </c>
      <c r="E342" s="102">
        <v>236507.25</v>
      </c>
      <c r="F342" s="103">
        <f t="shared" si="4"/>
        <v>147992.75</v>
      </c>
    </row>
    <row r="343" spans="1:6" ht="15.75" x14ac:dyDescent="0.25">
      <c r="A343" s="15" t="s">
        <v>651</v>
      </c>
      <c r="B343" s="77" t="s">
        <v>304</v>
      </c>
      <c r="C343" s="85" t="s">
        <v>699</v>
      </c>
      <c r="D343" s="86">
        <v>649000</v>
      </c>
      <c r="E343" s="102">
        <v>302751.3</v>
      </c>
      <c r="F343" s="103">
        <f t="shared" si="4"/>
        <v>346248.7</v>
      </c>
    </row>
    <row r="344" spans="1:6" ht="26.25" x14ac:dyDescent="0.25">
      <c r="A344" s="15" t="s">
        <v>657</v>
      </c>
      <c r="B344" s="77" t="s">
        <v>304</v>
      </c>
      <c r="C344" s="85" t="s">
        <v>700</v>
      </c>
      <c r="D344" s="86">
        <v>425000</v>
      </c>
      <c r="E344" s="102">
        <v>162451.29999999999</v>
      </c>
      <c r="F344" s="103">
        <f t="shared" ref="F344:F390" si="5">IF(OR(D344="-",IF(E344="-",0,E344)&gt;=IF(D344="-",0,D344)),"-",IF(D344="-",0,D344)-IF(E344="-",0,E344))</f>
        <v>262548.7</v>
      </c>
    </row>
    <row r="345" spans="1:6" ht="39" x14ac:dyDescent="0.25">
      <c r="A345" s="15" t="s">
        <v>659</v>
      </c>
      <c r="B345" s="77" t="s">
        <v>304</v>
      </c>
      <c r="C345" s="85" t="s">
        <v>701</v>
      </c>
      <c r="D345" s="86">
        <v>425000</v>
      </c>
      <c r="E345" s="102">
        <v>162451.29999999999</v>
      </c>
      <c r="F345" s="103">
        <f t="shared" si="5"/>
        <v>262548.7</v>
      </c>
    </row>
    <row r="346" spans="1:6" ht="15.75" x14ac:dyDescent="0.25">
      <c r="A346" s="15" t="s">
        <v>663</v>
      </c>
      <c r="B346" s="77" t="s">
        <v>304</v>
      </c>
      <c r="C346" s="85" t="s">
        <v>702</v>
      </c>
      <c r="D346" s="86">
        <v>224000</v>
      </c>
      <c r="E346" s="102">
        <v>140300</v>
      </c>
      <c r="F346" s="103">
        <f t="shared" si="5"/>
        <v>83700</v>
      </c>
    </row>
    <row r="347" spans="1:6" ht="26.25" x14ac:dyDescent="0.25">
      <c r="A347" s="15" t="s">
        <v>442</v>
      </c>
      <c r="B347" s="77" t="s">
        <v>304</v>
      </c>
      <c r="C347" s="85" t="s">
        <v>703</v>
      </c>
      <c r="D347" s="86">
        <v>145000</v>
      </c>
      <c r="E347" s="102">
        <v>20000</v>
      </c>
      <c r="F347" s="103">
        <f t="shared" si="5"/>
        <v>125000</v>
      </c>
    </row>
    <row r="348" spans="1:6" ht="15.75" x14ac:dyDescent="0.25">
      <c r="A348" s="15" t="s">
        <v>444</v>
      </c>
      <c r="B348" s="77" t="s">
        <v>304</v>
      </c>
      <c r="C348" s="85" t="s">
        <v>704</v>
      </c>
      <c r="D348" s="86">
        <v>145000</v>
      </c>
      <c r="E348" s="102">
        <v>20000</v>
      </c>
      <c r="F348" s="103">
        <f t="shared" si="5"/>
        <v>125000</v>
      </c>
    </row>
    <row r="349" spans="1:6" ht="15.75" x14ac:dyDescent="0.25">
      <c r="A349" s="15" t="s">
        <v>446</v>
      </c>
      <c r="B349" s="77" t="s">
        <v>304</v>
      </c>
      <c r="C349" s="85" t="s">
        <v>705</v>
      </c>
      <c r="D349" s="86">
        <v>145000</v>
      </c>
      <c r="E349" s="102">
        <v>20000</v>
      </c>
      <c r="F349" s="103">
        <f t="shared" si="5"/>
        <v>125000</v>
      </c>
    </row>
    <row r="350" spans="1:6" ht="15.75" x14ac:dyDescent="0.25">
      <c r="A350" s="73" t="s">
        <v>706</v>
      </c>
      <c r="B350" s="74" t="s">
        <v>304</v>
      </c>
      <c r="C350" s="94" t="s">
        <v>707</v>
      </c>
      <c r="D350" s="95">
        <v>1144528</v>
      </c>
      <c r="E350" s="96">
        <v>566917.04</v>
      </c>
      <c r="F350" s="104">
        <f t="shared" si="5"/>
        <v>577610.96</v>
      </c>
    </row>
    <row r="351" spans="1:6" ht="64.5" x14ac:dyDescent="0.25">
      <c r="A351" s="15" t="s">
        <v>308</v>
      </c>
      <c r="B351" s="77" t="s">
        <v>304</v>
      </c>
      <c r="C351" s="85" t="s">
        <v>708</v>
      </c>
      <c r="D351" s="86">
        <v>523828.04</v>
      </c>
      <c r="E351" s="102">
        <v>452259.54</v>
      </c>
      <c r="F351" s="103">
        <f t="shared" si="5"/>
        <v>71568.5</v>
      </c>
    </row>
    <row r="352" spans="1:6" ht="15.75" x14ac:dyDescent="0.25">
      <c r="A352" s="7" t="s">
        <v>310</v>
      </c>
      <c r="B352" s="77" t="s">
        <v>304</v>
      </c>
      <c r="C352" s="85" t="s">
        <v>878</v>
      </c>
      <c r="D352" s="86">
        <v>12278.04</v>
      </c>
      <c r="E352" s="102">
        <v>12278.04</v>
      </c>
      <c r="F352" s="103" t="str">
        <f t="shared" si="5"/>
        <v>-</v>
      </c>
    </row>
    <row r="353" spans="1:6" ht="51.75" x14ac:dyDescent="0.25">
      <c r="A353" s="15" t="s">
        <v>414</v>
      </c>
      <c r="B353" s="77" t="s">
        <v>304</v>
      </c>
      <c r="C353" s="85" t="s">
        <v>879</v>
      </c>
      <c r="D353" s="86">
        <v>12278.04</v>
      </c>
      <c r="E353" s="102">
        <v>12278.04</v>
      </c>
      <c r="F353" s="103" t="str">
        <f t="shared" si="5"/>
        <v>-</v>
      </c>
    </row>
    <row r="354" spans="1:6" ht="26.25" x14ac:dyDescent="0.25">
      <c r="A354" s="15" t="s">
        <v>318</v>
      </c>
      <c r="B354" s="77" t="s">
        <v>304</v>
      </c>
      <c r="C354" s="85" t="s">
        <v>709</v>
      </c>
      <c r="D354" s="86">
        <v>511550</v>
      </c>
      <c r="E354" s="102">
        <v>439981.5</v>
      </c>
      <c r="F354" s="103">
        <f t="shared" si="5"/>
        <v>71568.5</v>
      </c>
    </row>
    <row r="355" spans="1:6" ht="39" x14ac:dyDescent="0.25">
      <c r="A355" s="15" t="s">
        <v>322</v>
      </c>
      <c r="B355" s="77" t="s">
        <v>304</v>
      </c>
      <c r="C355" s="85" t="s">
        <v>710</v>
      </c>
      <c r="D355" s="86">
        <v>20000</v>
      </c>
      <c r="E355" s="102" t="s">
        <v>43</v>
      </c>
      <c r="F355" s="103">
        <f t="shared" si="5"/>
        <v>20000</v>
      </c>
    </row>
    <row r="356" spans="1:6" ht="51.75" x14ac:dyDescent="0.25">
      <c r="A356" s="15" t="s">
        <v>414</v>
      </c>
      <c r="B356" s="77" t="s">
        <v>304</v>
      </c>
      <c r="C356" s="85" t="s">
        <v>711</v>
      </c>
      <c r="D356" s="86">
        <v>491550</v>
      </c>
      <c r="E356" s="102">
        <v>439981.5</v>
      </c>
      <c r="F356" s="103">
        <f t="shared" si="5"/>
        <v>51568.5</v>
      </c>
    </row>
    <row r="357" spans="1:6" ht="26.25" x14ac:dyDescent="0.25">
      <c r="A357" s="15" t="s">
        <v>326</v>
      </c>
      <c r="B357" s="77" t="s">
        <v>304</v>
      </c>
      <c r="C357" s="85" t="s">
        <v>712</v>
      </c>
      <c r="D357" s="86">
        <v>510649.96</v>
      </c>
      <c r="E357" s="102">
        <v>87599.5</v>
      </c>
      <c r="F357" s="103">
        <f t="shared" si="5"/>
        <v>423050.46</v>
      </c>
    </row>
    <row r="358" spans="1:6" ht="41.25" customHeight="1" x14ac:dyDescent="0.25">
      <c r="A358" s="15" t="s">
        <v>328</v>
      </c>
      <c r="B358" s="77" t="s">
        <v>304</v>
      </c>
      <c r="C358" s="85" t="s">
        <v>713</v>
      </c>
      <c r="D358" s="86">
        <v>510649.96</v>
      </c>
      <c r="E358" s="102">
        <v>87599.5</v>
      </c>
      <c r="F358" s="103">
        <f t="shared" si="5"/>
        <v>423050.46</v>
      </c>
    </row>
    <row r="359" spans="1:6" ht="15.75" x14ac:dyDescent="0.25">
      <c r="A359" s="15" t="s">
        <v>332</v>
      </c>
      <c r="B359" s="77" t="s">
        <v>304</v>
      </c>
      <c r="C359" s="85" t="s">
        <v>714</v>
      </c>
      <c r="D359" s="86">
        <v>510649.96</v>
      </c>
      <c r="E359" s="102">
        <v>87599.5</v>
      </c>
      <c r="F359" s="103">
        <f t="shared" si="5"/>
        <v>423050.46</v>
      </c>
    </row>
    <row r="360" spans="1:6" ht="15.75" x14ac:dyDescent="0.25">
      <c r="A360" s="15" t="s">
        <v>651</v>
      </c>
      <c r="B360" s="77" t="s">
        <v>304</v>
      </c>
      <c r="C360" s="85" t="s">
        <v>874</v>
      </c>
      <c r="D360" s="86">
        <v>40050</v>
      </c>
      <c r="E360" s="102">
        <v>27058</v>
      </c>
      <c r="F360" s="103">
        <f t="shared" si="5"/>
        <v>12992</v>
      </c>
    </row>
    <row r="361" spans="1:6" ht="22.5" customHeight="1" x14ac:dyDescent="0.25">
      <c r="A361" s="15" t="s">
        <v>881</v>
      </c>
      <c r="B361" s="77" t="s">
        <v>304</v>
      </c>
      <c r="C361" s="85" t="s">
        <v>875</v>
      </c>
      <c r="D361" s="86">
        <v>40050</v>
      </c>
      <c r="E361" s="102">
        <v>27058</v>
      </c>
      <c r="F361" s="103">
        <f t="shared" si="5"/>
        <v>12992</v>
      </c>
    </row>
    <row r="362" spans="1:6" ht="26.25" x14ac:dyDescent="0.25">
      <c r="A362" s="15" t="s">
        <v>442</v>
      </c>
      <c r="B362" s="77" t="s">
        <v>304</v>
      </c>
      <c r="C362" s="85" t="s">
        <v>715</v>
      </c>
      <c r="D362" s="86">
        <v>70000</v>
      </c>
      <c r="E362" s="102" t="s">
        <v>43</v>
      </c>
      <c r="F362" s="103">
        <f t="shared" si="5"/>
        <v>70000</v>
      </c>
    </row>
    <row r="363" spans="1:6" ht="39" x14ac:dyDescent="0.25">
      <c r="A363" s="15" t="s">
        <v>551</v>
      </c>
      <c r="B363" s="77" t="s">
        <v>304</v>
      </c>
      <c r="C363" s="85" t="s">
        <v>716</v>
      </c>
      <c r="D363" s="86">
        <v>70000</v>
      </c>
      <c r="E363" s="102" t="s">
        <v>43</v>
      </c>
      <c r="F363" s="103">
        <f t="shared" si="5"/>
        <v>70000</v>
      </c>
    </row>
    <row r="364" spans="1:6" ht="26.25" x14ac:dyDescent="0.25">
      <c r="A364" s="15" t="s">
        <v>553</v>
      </c>
      <c r="B364" s="77" t="s">
        <v>304</v>
      </c>
      <c r="C364" s="85" t="s">
        <v>717</v>
      </c>
      <c r="D364" s="86">
        <v>70000</v>
      </c>
      <c r="E364" s="102" t="s">
        <v>43</v>
      </c>
      <c r="F364" s="103">
        <f t="shared" si="5"/>
        <v>70000</v>
      </c>
    </row>
    <row r="365" spans="1:6" ht="15.75" x14ac:dyDescent="0.25">
      <c r="A365" s="73" t="s">
        <v>718</v>
      </c>
      <c r="B365" s="74" t="s">
        <v>304</v>
      </c>
      <c r="C365" s="94" t="s">
        <v>719</v>
      </c>
      <c r="D365" s="95">
        <v>624528</v>
      </c>
      <c r="E365" s="96">
        <v>121885.54</v>
      </c>
      <c r="F365" s="104">
        <f t="shared" si="5"/>
        <v>502642.46</v>
      </c>
    </row>
    <row r="366" spans="1:6" ht="69.75" customHeight="1" x14ac:dyDescent="0.25">
      <c r="A366" s="122" t="s">
        <v>308</v>
      </c>
      <c r="B366" s="123" t="s">
        <v>304</v>
      </c>
      <c r="C366" s="90" t="s">
        <v>910</v>
      </c>
      <c r="D366" s="91">
        <v>12278.04</v>
      </c>
      <c r="E366" s="105">
        <v>12278.04</v>
      </c>
      <c r="F366" s="103" t="str">
        <f t="shared" si="5"/>
        <v>-</v>
      </c>
    </row>
    <row r="367" spans="1:6" ht="29.25" customHeight="1" x14ac:dyDescent="0.25">
      <c r="A367" s="122" t="s">
        <v>318</v>
      </c>
      <c r="B367" s="123" t="s">
        <v>304</v>
      </c>
      <c r="C367" s="90" t="s">
        <v>911</v>
      </c>
      <c r="D367" s="91">
        <v>12278.04</v>
      </c>
      <c r="E367" s="105">
        <v>12278.04</v>
      </c>
      <c r="F367" s="103" t="str">
        <f t="shared" si="5"/>
        <v>-</v>
      </c>
    </row>
    <row r="368" spans="1:6" ht="56.25" customHeight="1" x14ac:dyDescent="0.25">
      <c r="A368" s="122" t="s">
        <v>414</v>
      </c>
      <c r="B368" s="123" t="s">
        <v>304</v>
      </c>
      <c r="C368" s="90" t="s">
        <v>912</v>
      </c>
      <c r="D368" s="91">
        <v>12278.04</v>
      </c>
      <c r="E368" s="105">
        <v>12278.04</v>
      </c>
      <c r="F368" s="103" t="str">
        <f t="shared" si="5"/>
        <v>-</v>
      </c>
    </row>
    <row r="369" spans="1:6" ht="26.25" x14ac:dyDescent="0.25">
      <c r="A369" s="15" t="s">
        <v>326</v>
      </c>
      <c r="B369" s="77" t="s">
        <v>304</v>
      </c>
      <c r="C369" s="85" t="s">
        <v>720</v>
      </c>
      <c r="D369" s="86">
        <v>502199.96</v>
      </c>
      <c r="E369" s="102">
        <v>82549.5</v>
      </c>
      <c r="F369" s="103">
        <f t="shared" si="5"/>
        <v>419650.46</v>
      </c>
    </row>
    <row r="370" spans="1:6" ht="42" customHeight="1" x14ac:dyDescent="0.25">
      <c r="A370" s="15" t="s">
        <v>328</v>
      </c>
      <c r="B370" s="77" t="s">
        <v>304</v>
      </c>
      <c r="C370" s="85" t="s">
        <v>721</v>
      </c>
      <c r="D370" s="86">
        <v>502199.96</v>
      </c>
      <c r="E370" s="102">
        <v>82549.5</v>
      </c>
      <c r="F370" s="103">
        <f t="shared" si="5"/>
        <v>419650.46</v>
      </c>
    </row>
    <row r="371" spans="1:6" ht="15.75" x14ac:dyDescent="0.25">
      <c r="A371" s="15" t="s">
        <v>332</v>
      </c>
      <c r="B371" s="77" t="s">
        <v>304</v>
      </c>
      <c r="C371" s="85" t="s">
        <v>722</v>
      </c>
      <c r="D371" s="86">
        <v>502199.96</v>
      </c>
      <c r="E371" s="102">
        <v>82549.5</v>
      </c>
      <c r="F371" s="103">
        <f t="shared" si="5"/>
        <v>419650.46</v>
      </c>
    </row>
    <row r="372" spans="1:6" ht="15.75" x14ac:dyDescent="0.25">
      <c r="A372" s="15" t="s">
        <v>651</v>
      </c>
      <c r="B372" s="77" t="s">
        <v>304</v>
      </c>
      <c r="C372" s="85" t="s">
        <v>876</v>
      </c>
      <c r="D372" s="102">
        <v>40050</v>
      </c>
      <c r="E372" s="102">
        <v>27058</v>
      </c>
      <c r="F372" s="103">
        <f t="shared" si="5"/>
        <v>12992</v>
      </c>
    </row>
    <row r="373" spans="1:6" ht="27.75" customHeight="1" x14ac:dyDescent="0.25">
      <c r="A373" s="15" t="s">
        <v>880</v>
      </c>
      <c r="B373" s="77" t="s">
        <v>304</v>
      </c>
      <c r="C373" s="85" t="s">
        <v>877</v>
      </c>
      <c r="D373" s="102">
        <v>40050</v>
      </c>
      <c r="E373" s="102">
        <v>27058</v>
      </c>
      <c r="F373" s="103">
        <f t="shared" si="5"/>
        <v>12992</v>
      </c>
    </row>
    <row r="374" spans="1:6" ht="26.25" x14ac:dyDescent="0.25">
      <c r="A374" s="15" t="s">
        <v>442</v>
      </c>
      <c r="B374" s="77" t="s">
        <v>304</v>
      </c>
      <c r="C374" s="85" t="s">
        <v>723</v>
      </c>
      <c r="D374" s="86">
        <v>70000</v>
      </c>
      <c r="E374" s="102" t="s">
        <v>43</v>
      </c>
      <c r="F374" s="103">
        <f t="shared" si="5"/>
        <v>70000</v>
      </c>
    </row>
    <row r="375" spans="1:6" ht="39" x14ac:dyDescent="0.25">
      <c r="A375" s="15" t="s">
        <v>551</v>
      </c>
      <c r="B375" s="77" t="s">
        <v>304</v>
      </c>
      <c r="C375" s="85" t="s">
        <v>724</v>
      </c>
      <c r="D375" s="86">
        <v>70000</v>
      </c>
      <c r="E375" s="102" t="s">
        <v>43</v>
      </c>
      <c r="F375" s="103">
        <f t="shared" si="5"/>
        <v>70000</v>
      </c>
    </row>
    <row r="376" spans="1:6" ht="26.25" x14ac:dyDescent="0.25">
      <c r="A376" s="15" t="s">
        <v>553</v>
      </c>
      <c r="B376" s="77" t="s">
        <v>304</v>
      </c>
      <c r="C376" s="85" t="s">
        <v>725</v>
      </c>
      <c r="D376" s="86">
        <v>70000</v>
      </c>
      <c r="E376" s="102" t="s">
        <v>43</v>
      </c>
      <c r="F376" s="103">
        <f t="shared" si="5"/>
        <v>70000</v>
      </c>
    </row>
    <row r="377" spans="1:6" ht="26.25" x14ac:dyDescent="0.25">
      <c r="A377" s="73" t="s">
        <v>726</v>
      </c>
      <c r="B377" s="74" t="s">
        <v>304</v>
      </c>
      <c r="C377" s="94" t="s">
        <v>727</v>
      </c>
      <c r="D377" s="95">
        <v>520000</v>
      </c>
      <c r="E377" s="96">
        <v>445031.5</v>
      </c>
      <c r="F377" s="104">
        <f t="shared" si="5"/>
        <v>74968.5</v>
      </c>
    </row>
    <row r="378" spans="1:6" ht="64.5" x14ac:dyDescent="0.25">
      <c r="A378" s="15" t="s">
        <v>308</v>
      </c>
      <c r="B378" s="77" t="s">
        <v>304</v>
      </c>
      <c r="C378" s="85" t="s">
        <v>728</v>
      </c>
      <c r="D378" s="86">
        <v>511550</v>
      </c>
      <c r="E378" s="102">
        <v>439981.5</v>
      </c>
      <c r="F378" s="103">
        <f t="shared" si="5"/>
        <v>71568.5</v>
      </c>
    </row>
    <row r="379" spans="1:6" ht="26.25" x14ac:dyDescent="0.25">
      <c r="A379" s="15" t="s">
        <v>318</v>
      </c>
      <c r="B379" s="77" t="s">
        <v>304</v>
      </c>
      <c r="C379" s="85" t="s">
        <v>729</v>
      </c>
      <c r="D379" s="86">
        <v>511550</v>
      </c>
      <c r="E379" s="102">
        <v>439981.5</v>
      </c>
      <c r="F379" s="103">
        <f t="shared" si="5"/>
        <v>71568.5</v>
      </c>
    </row>
    <row r="380" spans="1:6" ht="39" x14ac:dyDescent="0.25">
      <c r="A380" s="15" t="s">
        <v>322</v>
      </c>
      <c r="B380" s="77" t="s">
        <v>304</v>
      </c>
      <c r="C380" s="85" t="s">
        <v>730</v>
      </c>
      <c r="D380" s="86">
        <v>20000</v>
      </c>
      <c r="E380" s="102" t="s">
        <v>43</v>
      </c>
      <c r="F380" s="103">
        <f t="shared" si="5"/>
        <v>20000</v>
      </c>
    </row>
    <row r="381" spans="1:6" ht="51.75" x14ac:dyDescent="0.25">
      <c r="A381" s="15" t="s">
        <v>414</v>
      </c>
      <c r="B381" s="77" t="s">
        <v>304</v>
      </c>
      <c r="C381" s="85" t="s">
        <v>731</v>
      </c>
      <c r="D381" s="86">
        <v>491550</v>
      </c>
      <c r="E381" s="102">
        <v>439981.5</v>
      </c>
      <c r="F381" s="103">
        <f t="shared" si="5"/>
        <v>51568.5</v>
      </c>
    </row>
    <row r="382" spans="1:6" ht="35.25" customHeight="1" x14ac:dyDescent="0.25">
      <c r="A382" s="15" t="s">
        <v>326</v>
      </c>
      <c r="B382" s="78" t="s">
        <v>304</v>
      </c>
      <c r="C382" s="85" t="s">
        <v>913</v>
      </c>
      <c r="D382" s="91">
        <v>8450</v>
      </c>
      <c r="E382" s="105">
        <v>5050</v>
      </c>
      <c r="F382" s="103">
        <f t="shared" si="5"/>
        <v>3400</v>
      </c>
    </row>
    <row r="383" spans="1:6" ht="31.5" customHeight="1" x14ac:dyDescent="0.25">
      <c r="A383" s="15" t="s">
        <v>328</v>
      </c>
      <c r="B383" s="78" t="s">
        <v>304</v>
      </c>
      <c r="C383" s="85" t="s">
        <v>914</v>
      </c>
      <c r="D383" s="91">
        <v>8450</v>
      </c>
      <c r="E383" s="105">
        <v>5050</v>
      </c>
      <c r="F383" s="103">
        <f t="shared" si="5"/>
        <v>3400</v>
      </c>
    </row>
    <row r="384" spans="1:6" ht="24" customHeight="1" x14ac:dyDescent="0.25">
      <c r="A384" s="15" t="s">
        <v>332</v>
      </c>
      <c r="B384" s="78" t="s">
        <v>304</v>
      </c>
      <c r="C384" s="85" t="s">
        <v>915</v>
      </c>
      <c r="D384" s="91">
        <v>8450</v>
      </c>
      <c r="E384" s="105">
        <v>5050</v>
      </c>
      <c r="F384" s="103">
        <f t="shared" si="5"/>
        <v>3400</v>
      </c>
    </row>
    <row r="385" spans="1:6" ht="26.25" x14ac:dyDescent="0.25">
      <c r="A385" s="73" t="s">
        <v>732</v>
      </c>
      <c r="B385" s="74" t="s">
        <v>304</v>
      </c>
      <c r="C385" s="94" t="s">
        <v>733</v>
      </c>
      <c r="D385" s="95">
        <v>3270000</v>
      </c>
      <c r="E385" s="96">
        <v>2179669.85</v>
      </c>
      <c r="F385" s="104">
        <f t="shared" si="5"/>
        <v>1090330.1499999999</v>
      </c>
    </row>
    <row r="386" spans="1:6" ht="26.25" x14ac:dyDescent="0.25">
      <c r="A386" s="15" t="s">
        <v>734</v>
      </c>
      <c r="B386" s="77" t="s">
        <v>304</v>
      </c>
      <c r="C386" s="85" t="s">
        <v>735</v>
      </c>
      <c r="D386" s="86">
        <v>3270000</v>
      </c>
      <c r="E386" s="102">
        <v>2179669.85</v>
      </c>
      <c r="F386" s="103">
        <f t="shared" si="5"/>
        <v>1090330.1499999999</v>
      </c>
    </row>
    <row r="387" spans="1:6" ht="15.75" x14ac:dyDescent="0.25">
      <c r="A387" s="15" t="s">
        <v>736</v>
      </c>
      <c r="B387" s="77" t="s">
        <v>304</v>
      </c>
      <c r="C387" s="85" t="s">
        <v>737</v>
      </c>
      <c r="D387" s="86">
        <v>3270000</v>
      </c>
      <c r="E387" s="102">
        <v>2179669.85</v>
      </c>
      <c r="F387" s="103">
        <f t="shared" si="5"/>
        <v>1090330.1499999999</v>
      </c>
    </row>
    <row r="388" spans="1:6" ht="26.25" x14ac:dyDescent="0.25">
      <c r="A388" s="73" t="s">
        <v>738</v>
      </c>
      <c r="B388" s="74" t="s">
        <v>304</v>
      </c>
      <c r="C388" s="94" t="s">
        <v>739</v>
      </c>
      <c r="D388" s="95">
        <v>3270000</v>
      </c>
      <c r="E388" s="96">
        <v>2179669.85</v>
      </c>
      <c r="F388" s="104">
        <f t="shared" si="5"/>
        <v>1090330.1499999999</v>
      </c>
    </row>
    <row r="389" spans="1:6" ht="26.25" x14ac:dyDescent="0.25">
      <c r="A389" s="15" t="s">
        <v>734</v>
      </c>
      <c r="B389" s="77" t="s">
        <v>304</v>
      </c>
      <c r="C389" s="85" t="s">
        <v>740</v>
      </c>
      <c r="D389" s="86">
        <v>3270000</v>
      </c>
      <c r="E389" s="102">
        <v>2179669.85</v>
      </c>
      <c r="F389" s="103">
        <f t="shared" si="5"/>
        <v>1090330.1499999999</v>
      </c>
    </row>
    <row r="390" spans="1:6" ht="16.5" thickBot="1" x14ac:dyDescent="0.3">
      <c r="A390" s="15" t="s">
        <v>736</v>
      </c>
      <c r="B390" s="77" t="s">
        <v>304</v>
      </c>
      <c r="C390" s="85" t="s">
        <v>741</v>
      </c>
      <c r="D390" s="86">
        <v>3270000</v>
      </c>
      <c r="E390" s="102">
        <v>2179669.85</v>
      </c>
      <c r="F390" s="103">
        <f t="shared" si="5"/>
        <v>1090330.1499999999</v>
      </c>
    </row>
    <row r="391" spans="1:6" ht="9" customHeight="1" thickBot="1" x14ac:dyDescent="0.3">
      <c r="A391" s="79"/>
      <c r="B391" s="80"/>
      <c r="C391" s="106"/>
      <c r="D391" s="107"/>
      <c r="E391" s="108"/>
      <c r="F391" s="108"/>
    </row>
    <row r="392" spans="1:6" ht="13.5" customHeight="1" thickBot="1" x14ac:dyDescent="0.3">
      <c r="A392" s="81" t="s">
        <v>742</v>
      </c>
      <c r="B392" s="82" t="s">
        <v>743</v>
      </c>
      <c r="C392" s="109" t="s">
        <v>305</v>
      </c>
      <c r="D392" s="134">
        <f>'Доходы+'!D24-'Расходы+'!D13</f>
        <v>-12227134.25</v>
      </c>
      <c r="E392" s="134">
        <f>'Доходы+'!E24-'Расходы+'!E13</f>
        <v>6232414.8799999952</v>
      </c>
      <c r="F392" s="110" t="s">
        <v>744</v>
      </c>
    </row>
  </sheetData>
  <mergeCells count="7">
    <mergeCell ref="F4:F9"/>
    <mergeCell ref="C4:C9"/>
    <mergeCell ref="A2:D2"/>
    <mergeCell ref="A4:A11"/>
    <mergeCell ref="B4:B11"/>
    <mergeCell ref="D4:D11"/>
    <mergeCell ref="E4:E9"/>
  </mergeCells>
  <conditionalFormatting sqref="F14 F16:F390">
    <cfRule type="cellIs" priority="4" stopIfTrue="1" operator="equal">
      <formula>0</formula>
    </cfRule>
  </conditionalFormatting>
  <conditionalFormatting sqref="E14 E16">
    <cfRule type="cellIs" priority="1" stopIfTrue="1" operator="equal">
      <formula>0</formula>
    </cfRule>
  </conditionalFormatting>
  <conditionalFormatting sqref="E28:E33">
    <cfRule type="cellIs" priority="2" stopIfTrue="1" operator="equal">
      <formula>0</formula>
    </cfRule>
  </conditionalFormatting>
  <conditionalFormatting sqref="E35">
    <cfRule type="cellIs" priority="3" stopIfTrue="1" operator="equal">
      <formula>0</formula>
    </cfRule>
  </conditionalFormatting>
  <pageMargins left="0.78740157480314965" right="0.78740157480314965" top="0.59055118110236227" bottom="0.59055118110236227" header="0" footer="0"/>
  <pageSetup paperSize="9" scale="55" fitToHeight="0" orientation="portrait" r:id="rId1"/>
  <headerFooter alignWithMargins="0"/>
  <rowBreaks count="2" manualBreakCount="2">
    <brk id="244" max="6" man="1"/>
    <brk id="345" max="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7"/>
  <sheetViews>
    <sheetView showGridLines="0" view="pageBreakPreview" topLeftCell="A25" zoomScale="83" zoomScaleNormal="100" zoomScaleSheetLayoutView="83" workbookViewId="0">
      <selection activeCell="C34" sqref="C34"/>
    </sheetView>
  </sheetViews>
  <sheetFormatPr defaultRowHeight="12.75" customHeight="1" x14ac:dyDescent="0.2"/>
  <cols>
    <col min="1" max="1" width="45.42578125" style="1" customWidth="1"/>
    <col min="2" max="2" width="5.5703125" style="1" customWidth="1"/>
    <col min="3" max="3" width="36.140625" style="1" customWidth="1"/>
    <col min="4" max="4" width="20.42578125" style="1" customWidth="1"/>
    <col min="5" max="5" width="19.140625" style="1" customWidth="1"/>
    <col min="6" max="6" width="18.140625" style="1" customWidth="1"/>
    <col min="7" max="7" width="24.28515625" style="1" customWidth="1"/>
    <col min="8" max="16384" width="9.140625" style="1"/>
  </cols>
  <sheetData>
    <row r="1" spans="1:7" ht="11.1" customHeight="1" x14ac:dyDescent="0.2">
      <c r="A1" s="183" t="s">
        <v>745</v>
      </c>
      <c r="B1" s="183"/>
      <c r="C1" s="183"/>
      <c r="D1" s="183"/>
      <c r="E1" s="183"/>
      <c r="F1" s="183"/>
    </row>
    <row r="2" spans="1:7" ht="13.15" customHeight="1" x14ac:dyDescent="0.25">
      <c r="A2" s="156" t="s">
        <v>746</v>
      </c>
      <c r="B2" s="156"/>
      <c r="C2" s="156"/>
      <c r="D2" s="156"/>
      <c r="E2" s="156"/>
      <c r="F2" s="156"/>
    </row>
    <row r="3" spans="1:7" ht="9" customHeight="1" x14ac:dyDescent="0.2">
      <c r="A3" s="2"/>
      <c r="B3" s="3"/>
      <c r="C3" s="4"/>
      <c r="D3" s="5"/>
      <c r="E3" s="5"/>
      <c r="F3" s="4"/>
    </row>
    <row r="4" spans="1:7" ht="13.9" customHeight="1" thickBot="1" x14ac:dyDescent="0.25">
      <c r="A4" s="28">
        <v>1</v>
      </c>
      <c r="B4" s="29">
        <v>2</v>
      </c>
      <c r="C4" s="30">
        <v>3</v>
      </c>
      <c r="D4" s="31" t="s">
        <v>26</v>
      </c>
      <c r="E4" s="32" t="s">
        <v>27</v>
      </c>
      <c r="F4" s="33" t="s">
        <v>28</v>
      </c>
    </row>
    <row r="5" spans="1:7" ht="4.9000000000000004" customHeight="1" x14ac:dyDescent="0.2">
      <c r="A5" s="184" t="s">
        <v>20</v>
      </c>
      <c r="B5" s="187" t="s">
        <v>21</v>
      </c>
      <c r="C5" s="190" t="s">
        <v>747</v>
      </c>
      <c r="D5" s="193" t="s">
        <v>23</v>
      </c>
      <c r="E5" s="193" t="s">
        <v>24</v>
      </c>
      <c r="F5" s="196" t="s">
        <v>25</v>
      </c>
    </row>
    <row r="6" spans="1:7" ht="6" customHeight="1" x14ac:dyDescent="0.2">
      <c r="A6" s="185"/>
      <c r="B6" s="188"/>
      <c r="C6" s="191"/>
      <c r="D6" s="194"/>
      <c r="E6" s="194"/>
      <c r="F6" s="197"/>
    </row>
    <row r="7" spans="1:7" ht="4.9000000000000004" customHeight="1" x14ac:dyDescent="0.2">
      <c r="A7" s="185"/>
      <c r="B7" s="188"/>
      <c r="C7" s="191"/>
      <c r="D7" s="194"/>
      <c r="E7" s="194"/>
      <c r="F7" s="197"/>
    </row>
    <row r="8" spans="1:7" ht="6" customHeight="1" x14ac:dyDescent="0.2">
      <c r="A8" s="185"/>
      <c r="B8" s="188"/>
      <c r="C8" s="191"/>
      <c r="D8" s="194"/>
      <c r="E8" s="194"/>
      <c r="F8" s="197"/>
    </row>
    <row r="9" spans="1:7" ht="6" customHeight="1" x14ac:dyDescent="0.2">
      <c r="A9" s="185"/>
      <c r="B9" s="188"/>
      <c r="C9" s="191"/>
      <c r="D9" s="194"/>
      <c r="E9" s="194"/>
      <c r="F9" s="197"/>
    </row>
    <row r="10" spans="1:7" ht="18" customHeight="1" x14ac:dyDescent="0.2">
      <c r="A10" s="185"/>
      <c r="B10" s="188"/>
      <c r="C10" s="191"/>
      <c r="D10" s="194"/>
      <c r="E10" s="194"/>
      <c r="F10" s="197"/>
    </row>
    <row r="11" spans="1:7" ht="13.5" customHeight="1" x14ac:dyDescent="0.2">
      <c r="A11" s="186"/>
      <c r="B11" s="189"/>
      <c r="C11" s="192"/>
      <c r="D11" s="195"/>
      <c r="E11" s="195"/>
      <c r="F11" s="198"/>
    </row>
    <row r="12" spans="1:7" ht="13.5" thickBot="1" x14ac:dyDescent="0.25">
      <c r="A12" s="34">
        <v>1</v>
      </c>
      <c r="B12" s="35">
        <v>2</v>
      </c>
      <c r="C12" s="36">
        <v>3</v>
      </c>
      <c r="D12" s="37" t="s">
        <v>26</v>
      </c>
      <c r="E12" s="38" t="s">
        <v>27</v>
      </c>
      <c r="F12" s="39" t="s">
        <v>28</v>
      </c>
    </row>
    <row r="13" spans="1:7" ht="26.25" x14ac:dyDescent="0.25">
      <c r="A13" s="40" t="s">
        <v>748</v>
      </c>
      <c r="B13" s="41" t="s">
        <v>749</v>
      </c>
      <c r="C13" s="111" t="s">
        <v>796</v>
      </c>
      <c r="D13" s="138">
        <f>D15+D24</f>
        <v>8197004</v>
      </c>
      <c r="E13" s="138">
        <f>E24+E15</f>
        <v>-6232414.8799999952</v>
      </c>
      <c r="F13" s="131">
        <f>D13-E13</f>
        <v>14429418.879999995</v>
      </c>
      <c r="G13" s="11"/>
    </row>
    <row r="14" spans="1:7" ht="15.75" x14ac:dyDescent="0.25">
      <c r="A14" s="42" t="s">
        <v>797</v>
      </c>
      <c r="B14" s="43"/>
      <c r="C14" s="112"/>
      <c r="D14" s="112"/>
      <c r="E14" s="139"/>
      <c r="F14" s="181">
        <f>D15-E15</f>
        <v>580092</v>
      </c>
    </row>
    <row r="15" spans="1:7" ht="26.25" x14ac:dyDescent="0.25">
      <c r="A15" s="44" t="s">
        <v>750</v>
      </c>
      <c r="B15" s="45" t="s">
        <v>751</v>
      </c>
      <c r="C15" s="113" t="s">
        <v>796</v>
      </c>
      <c r="D15" s="140">
        <f>D17</f>
        <v>5199004</v>
      </c>
      <c r="E15" s="140">
        <f>E17</f>
        <v>4618912</v>
      </c>
      <c r="F15" s="182"/>
      <c r="G15" s="11"/>
    </row>
    <row r="16" spans="1:7" ht="15.75" x14ac:dyDescent="0.25">
      <c r="A16" s="46" t="s">
        <v>752</v>
      </c>
      <c r="B16" s="47"/>
      <c r="C16" s="114"/>
      <c r="D16" s="114"/>
      <c r="E16" s="141"/>
      <c r="F16" s="181">
        <f>D17-E17</f>
        <v>580092</v>
      </c>
    </row>
    <row r="17" spans="1:7" ht="26.25" x14ac:dyDescent="0.25">
      <c r="A17" s="48" t="s">
        <v>798</v>
      </c>
      <c r="B17" s="49" t="s">
        <v>751</v>
      </c>
      <c r="C17" s="115" t="s">
        <v>799</v>
      </c>
      <c r="D17" s="142">
        <f>D18+D20</f>
        <v>5199004</v>
      </c>
      <c r="E17" s="143">
        <f>E18+E20</f>
        <v>4618912</v>
      </c>
      <c r="F17" s="182"/>
      <c r="G17" s="11"/>
    </row>
    <row r="18" spans="1:7" ht="26.25" x14ac:dyDescent="0.25">
      <c r="A18" s="48" t="s">
        <v>800</v>
      </c>
      <c r="B18" s="49" t="s">
        <v>751</v>
      </c>
      <c r="C18" s="115" t="s">
        <v>801</v>
      </c>
      <c r="D18" s="142">
        <f>D19</f>
        <v>23600000</v>
      </c>
      <c r="E18" s="143">
        <v>18000000</v>
      </c>
      <c r="F18" s="135">
        <f>D18-E18</f>
        <v>5600000</v>
      </c>
    </row>
    <row r="19" spans="1:7" ht="39" x14ac:dyDescent="0.25">
      <c r="A19" s="48" t="s">
        <v>802</v>
      </c>
      <c r="B19" s="49" t="s">
        <v>751</v>
      </c>
      <c r="C19" s="115" t="s">
        <v>803</v>
      </c>
      <c r="D19" s="142">
        <v>23600000</v>
      </c>
      <c r="E19" s="143">
        <v>18000000</v>
      </c>
      <c r="F19" s="135">
        <f>D19-E19</f>
        <v>5600000</v>
      </c>
      <c r="G19" s="11"/>
    </row>
    <row r="20" spans="1:7" ht="39" x14ac:dyDescent="0.25">
      <c r="A20" s="48" t="s">
        <v>804</v>
      </c>
      <c r="B20" s="49" t="s">
        <v>751</v>
      </c>
      <c r="C20" s="115" t="s">
        <v>805</v>
      </c>
      <c r="D20" s="142">
        <f>D21</f>
        <v>-18400996</v>
      </c>
      <c r="E20" s="143">
        <f>E21</f>
        <v>-13381088</v>
      </c>
      <c r="F20" s="135">
        <f>D20-E20</f>
        <v>-5019908</v>
      </c>
    </row>
    <row r="21" spans="1:7" ht="39" x14ac:dyDescent="0.25">
      <c r="A21" s="48" t="s">
        <v>806</v>
      </c>
      <c r="B21" s="49" t="s">
        <v>751</v>
      </c>
      <c r="C21" s="115" t="s">
        <v>807</v>
      </c>
      <c r="D21" s="142">
        <v>-18400996</v>
      </c>
      <c r="E21" s="143">
        <v>-13381088</v>
      </c>
      <c r="F21" s="135">
        <f>D21-E21</f>
        <v>-5019908</v>
      </c>
    </row>
    <row r="22" spans="1:7" ht="26.25" x14ac:dyDescent="0.25">
      <c r="A22" s="50" t="s">
        <v>753</v>
      </c>
      <c r="B22" s="51" t="s">
        <v>754</v>
      </c>
      <c r="C22" s="116" t="s">
        <v>796</v>
      </c>
      <c r="D22" s="144" t="s">
        <v>43</v>
      </c>
      <c r="E22" s="145" t="s">
        <v>43</v>
      </c>
      <c r="F22" s="137" t="s">
        <v>43</v>
      </c>
    </row>
    <row r="23" spans="1:7" ht="15.75" x14ac:dyDescent="0.25">
      <c r="A23" s="48" t="s">
        <v>752</v>
      </c>
      <c r="B23" s="52"/>
      <c r="C23" s="117" t="s">
        <v>808</v>
      </c>
      <c r="D23" s="117" t="s">
        <v>808</v>
      </c>
      <c r="E23" s="117" t="s">
        <v>808</v>
      </c>
      <c r="F23" s="132" t="s">
        <v>808</v>
      </c>
    </row>
    <row r="24" spans="1:7" ht="16.5" customHeight="1" x14ac:dyDescent="0.25">
      <c r="A24" s="44" t="s">
        <v>809</v>
      </c>
      <c r="B24" s="45" t="s">
        <v>755</v>
      </c>
      <c r="C24" s="115" t="s">
        <v>810</v>
      </c>
      <c r="D24" s="140">
        <f>D25</f>
        <v>2998000</v>
      </c>
      <c r="E24" s="146">
        <f>E25</f>
        <v>-10851326.879999995</v>
      </c>
      <c r="F24" s="147">
        <f>D25-E25</f>
        <v>13849326.879999995</v>
      </c>
    </row>
    <row r="25" spans="1:7" ht="36.75" customHeight="1" x14ac:dyDescent="0.25">
      <c r="A25" s="48" t="s">
        <v>811</v>
      </c>
      <c r="B25" s="49" t="s">
        <v>755</v>
      </c>
      <c r="C25" s="115" t="s">
        <v>810</v>
      </c>
      <c r="D25" s="142">
        <f>D26+D30</f>
        <v>2998000</v>
      </c>
      <c r="E25" s="143">
        <f>E26+E30</f>
        <v>-10851326.879999995</v>
      </c>
      <c r="F25" s="135">
        <f>D25-E25</f>
        <v>13849326.879999995</v>
      </c>
    </row>
    <row r="26" spans="1:7" ht="16.5" customHeight="1" x14ac:dyDescent="0.25">
      <c r="A26" s="44" t="s">
        <v>756</v>
      </c>
      <c r="B26" s="45" t="s">
        <v>757</v>
      </c>
      <c r="C26" s="115" t="s">
        <v>812</v>
      </c>
      <c r="D26" s="140">
        <f>D27</f>
        <v>-796431642.00999999</v>
      </c>
      <c r="E26" s="146">
        <f>E27</f>
        <v>-485308017.92000002</v>
      </c>
      <c r="F26" s="118" t="s">
        <v>744</v>
      </c>
    </row>
    <row r="27" spans="1:7" ht="29.25" customHeight="1" x14ac:dyDescent="0.25">
      <c r="A27" s="48" t="s">
        <v>813</v>
      </c>
      <c r="B27" s="49" t="s">
        <v>757</v>
      </c>
      <c r="C27" s="115" t="s">
        <v>814</v>
      </c>
      <c r="D27" s="142">
        <v>-796431642.00999999</v>
      </c>
      <c r="E27" s="143">
        <v>-485308017.92000002</v>
      </c>
      <c r="F27" s="119" t="s">
        <v>744</v>
      </c>
    </row>
    <row r="28" spans="1:7" ht="30" customHeight="1" x14ac:dyDescent="0.25">
      <c r="A28" s="48" t="s">
        <v>815</v>
      </c>
      <c r="B28" s="49" t="s">
        <v>757</v>
      </c>
      <c r="C28" s="115" t="s">
        <v>816</v>
      </c>
      <c r="D28" s="142">
        <f>D27</f>
        <v>-796431642.00999999</v>
      </c>
      <c r="E28" s="143">
        <f>E27</f>
        <v>-485308017.92000002</v>
      </c>
      <c r="F28" s="119" t="s">
        <v>744</v>
      </c>
    </row>
    <row r="29" spans="1:7" ht="35.25" customHeight="1" x14ac:dyDescent="0.25">
      <c r="A29" s="48" t="s">
        <v>817</v>
      </c>
      <c r="B29" s="49" t="s">
        <v>757</v>
      </c>
      <c r="C29" s="115" t="s">
        <v>818</v>
      </c>
      <c r="D29" s="142">
        <f>D28</f>
        <v>-796431642.00999999</v>
      </c>
      <c r="E29" s="143">
        <f>E28</f>
        <v>-485308017.92000002</v>
      </c>
      <c r="F29" s="119" t="s">
        <v>744</v>
      </c>
    </row>
    <row r="30" spans="1:7" ht="17.25" customHeight="1" x14ac:dyDescent="0.25">
      <c r="A30" s="44" t="s">
        <v>758</v>
      </c>
      <c r="B30" s="45" t="s">
        <v>759</v>
      </c>
      <c r="C30" s="115" t="s">
        <v>819</v>
      </c>
      <c r="D30" s="140">
        <f>D31</f>
        <v>799429642.00999999</v>
      </c>
      <c r="E30" s="146">
        <f>E31</f>
        <v>474456691.04000002</v>
      </c>
      <c r="F30" s="118" t="s">
        <v>744</v>
      </c>
    </row>
    <row r="31" spans="1:7" ht="30.75" customHeight="1" x14ac:dyDescent="0.25">
      <c r="A31" s="48" t="s">
        <v>820</v>
      </c>
      <c r="B31" s="49" t="s">
        <v>759</v>
      </c>
      <c r="C31" s="115" t="s">
        <v>821</v>
      </c>
      <c r="D31" s="142">
        <v>799429642.00999999</v>
      </c>
      <c r="E31" s="143">
        <v>474456691.04000002</v>
      </c>
      <c r="F31" s="119" t="s">
        <v>744</v>
      </c>
    </row>
    <row r="32" spans="1:7" ht="33.75" customHeight="1" x14ac:dyDescent="0.25">
      <c r="A32" s="48" t="s">
        <v>822</v>
      </c>
      <c r="B32" s="49" t="s">
        <v>759</v>
      </c>
      <c r="C32" s="115" t="s">
        <v>823</v>
      </c>
      <c r="D32" s="142">
        <f>D31</f>
        <v>799429642.00999999</v>
      </c>
      <c r="E32" s="143">
        <f>E31</f>
        <v>474456691.04000002</v>
      </c>
      <c r="F32" s="119" t="s">
        <v>744</v>
      </c>
    </row>
    <row r="33" spans="1:6" ht="36" customHeight="1" thickBot="1" x14ac:dyDescent="0.3">
      <c r="A33" s="53" t="s">
        <v>824</v>
      </c>
      <c r="B33" s="54" t="s">
        <v>759</v>
      </c>
      <c r="C33" s="120" t="s">
        <v>825</v>
      </c>
      <c r="D33" s="148">
        <f>D32</f>
        <v>799429642.00999999</v>
      </c>
      <c r="E33" s="149">
        <f>E32</f>
        <v>474456691.04000002</v>
      </c>
      <c r="F33" s="121" t="s">
        <v>744</v>
      </c>
    </row>
    <row r="34" spans="1:6" ht="12.75" customHeight="1" x14ac:dyDescent="0.2">
      <c r="F34" s="6"/>
    </row>
    <row r="36" spans="1:6" ht="108.75" customHeight="1" x14ac:dyDescent="0.2">
      <c r="A36" s="133" t="s">
        <v>968</v>
      </c>
      <c r="B36" s="124"/>
      <c r="C36" s="125"/>
      <c r="D36" s="124"/>
      <c r="E36" s="126" t="s">
        <v>969</v>
      </c>
      <c r="F36" s="127"/>
    </row>
    <row r="37" spans="1:6" ht="12.75" customHeight="1" x14ac:dyDescent="0.2">
      <c r="A37" s="124"/>
      <c r="B37" s="124"/>
      <c r="C37" s="128" t="s">
        <v>826</v>
      </c>
      <c r="D37" s="124"/>
      <c r="E37" s="124" t="s">
        <v>827</v>
      </c>
      <c r="F37" s="124"/>
    </row>
    <row r="38" spans="1:6" ht="12.75" customHeight="1" x14ac:dyDescent="0.2">
      <c r="A38" s="124"/>
      <c r="B38" s="124"/>
      <c r="C38" s="128"/>
      <c r="D38" s="124"/>
      <c r="E38" s="124"/>
      <c r="F38" s="124"/>
    </row>
    <row r="39" spans="1:6" ht="12.75" customHeight="1" x14ac:dyDescent="0.2">
      <c r="A39" s="124" t="s">
        <v>985</v>
      </c>
      <c r="B39" s="124"/>
      <c r="C39" s="124"/>
      <c r="D39" s="124"/>
      <c r="E39" s="124"/>
      <c r="F39" s="124"/>
    </row>
    <row r="40" spans="1:6" ht="12.75" customHeight="1" x14ac:dyDescent="0.2">
      <c r="A40" s="124" t="s">
        <v>828</v>
      </c>
      <c r="B40" s="124"/>
      <c r="C40" s="125"/>
      <c r="D40" s="124"/>
      <c r="E40" s="126" t="s">
        <v>986</v>
      </c>
      <c r="F40" s="124"/>
    </row>
    <row r="41" spans="1:6" ht="12.75" customHeight="1" x14ac:dyDescent="0.2">
      <c r="A41" s="124"/>
      <c r="B41" s="124"/>
      <c r="C41" s="128" t="s">
        <v>826</v>
      </c>
      <c r="D41" s="124"/>
      <c r="E41" s="124" t="s">
        <v>827</v>
      </c>
      <c r="F41" s="124"/>
    </row>
    <row r="42" spans="1:6" ht="12.75" customHeight="1" x14ac:dyDescent="0.2">
      <c r="A42" s="124"/>
      <c r="B42" s="124"/>
      <c r="C42" s="124"/>
      <c r="D42" s="124"/>
      <c r="E42" s="124"/>
      <c r="F42" s="124"/>
    </row>
    <row r="43" spans="1:6" ht="14.25" customHeight="1" x14ac:dyDescent="0.2">
      <c r="A43" s="130" t="s">
        <v>970</v>
      </c>
      <c r="B43" s="124"/>
      <c r="C43" s="125"/>
      <c r="D43" s="124"/>
      <c r="E43" s="126" t="s">
        <v>872</v>
      </c>
      <c r="F43" s="124"/>
    </row>
    <row r="44" spans="1:6" ht="12.75" customHeight="1" x14ac:dyDescent="0.2">
      <c r="A44" s="124"/>
      <c r="B44" s="124"/>
      <c r="C44" s="128" t="s">
        <v>826</v>
      </c>
      <c r="D44" s="124"/>
      <c r="E44" s="124" t="s">
        <v>827</v>
      </c>
      <c r="F44" s="124"/>
    </row>
    <row r="45" spans="1:6" ht="12.75" customHeight="1" x14ac:dyDescent="0.2">
      <c r="A45" s="124"/>
      <c r="B45" s="124"/>
      <c r="C45" s="124"/>
      <c r="D45" s="124"/>
      <c r="E45" s="124"/>
      <c r="F45" s="124"/>
    </row>
    <row r="47" spans="1:6" ht="12.75" customHeight="1" x14ac:dyDescent="0.2">
      <c r="A47" s="129" t="s">
        <v>987</v>
      </c>
    </row>
  </sheetData>
  <mergeCells count="10">
    <mergeCell ref="F14:F15"/>
    <mergeCell ref="F16:F17"/>
    <mergeCell ref="A2:F2"/>
    <mergeCell ref="A1:F1"/>
    <mergeCell ref="A5:A11"/>
    <mergeCell ref="B5:B11"/>
    <mergeCell ref="C5:C11"/>
    <mergeCell ref="D5:D11"/>
    <mergeCell ref="E5:E11"/>
    <mergeCell ref="F5:F11"/>
  </mergeCells>
  <conditionalFormatting sqref="E101:F101">
    <cfRule type="cellIs" priority="20" stopIfTrue="1" operator="equal">
      <formula>0</formula>
    </cfRule>
  </conditionalFormatting>
  <conditionalFormatting sqref="F34">
    <cfRule type="cellIs" dxfId="18" priority="19" stopIfTrue="1" operator="equal">
      <formula>0</formula>
    </cfRule>
  </conditionalFormatting>
  <conditionalFormatting sqref="F32">
    <cfRule type="cellIs" dxfId="17" priority="1" stopIfTrue="1" operator="equal">
      <formula>0</formula>
    </cfRule>
  </conditionalFormatting>
  <conditionalFormatting sqref="F33">
    <cfRule type="cellIs" dxfId="16" priority="3" stopIfTrue="1" operator="equal">
      <formula>0</formula>
    </cfRule>
  </conditionalFormatting>
  <conditionalFormatting sqref="F29:F30">
    <cfRule type="cellIs" dxfId="15" priority="2" stopIfTrue="1" operator="equal">
      <formula>0</formula>
    </cfRule>
  </conditionalFormatting>
  <conditionalFormatting sqref="E22:F22">
    <cfRule type="cellIs" dxfId="14" priority="13" stopIfTrue="1" operator="equal">
      <formula>0</formula>
    </cfRule>
  </conditionalFormatting>
  <conditionalFormatting sqref="F24">
    <cfRule type="cellIs" dxfId="13" priority="12" stopIfTrue="1" operator="equal">
      <formula>0</formula>
    </cfRule>
  </conditionalFormatting>
  <conditionalFormatting sqref="E24">
    <cfRule type="cellIs" dxfId="12" priority="11" stopIfTrue="1" operator="equal">
      <formula>0</formula>
    </cfRule>
  </conditionalFormatting>
  <conditionalFormatting sqref="E25:F25 F14 E17 F16">
    <cfRule type="cellIs" dxfId="11" priority="10" stopIfTrue="1" operator="equal">
      <formula>0</formula>
    </cfRule>
  </conditionalFormatting>
  <conditionalFormatting sqref="E26">
    <cfRule type="cellIs" dxfId="10" priority="9" stopIfTrue="1" operator="equal">
      <formula>0</formula>
    </cfRule>
  </conditionalFormatting>
  <conditionalFormatting sqref="E27">
    <cfRule type="cellIs" dxfId="9" priority="8" stopIfTrue="1" operator="equal">
      <formula>0</formula>
    </cfRule>
  </conditionalFormatting>
  <conditionalFormatting sqref="E28">
    <cfRule type="cellIs" dxfId="8" priority="7" stopIfTrue="1" operator="equal">
      <formula>0</formula>
    </cfRule>
  </conditionalFormatting>
  <conditionalFormatting sqref="F26:F27">
    <cfRule type="cellIs" dxfId="7" priority="6" stopIfTrue="1" operator="equal">
      <formula>0</formula>
    </cfRule>
  </conditionalFormatting>
  <conditionalFormatting sqref="F28">
    <cfRule type="cellIs" dxfId="6" priority="5" stopIfTrue="1" operator="equal">
      <formula>0</formula>
    </cfRule>
  </conditionalFormatting>
  <conditionalFormatting sqref="F31">
    <cfRule type="cellIs" dxfId="5" priority="4" stopIfTrue="1" operator="equal">
      <formula>0</formula>
    </cfRule>
  </conditionalFormatting>
  <conditionalFormatting sqref="F13">
    <cfRule type="cellIs" dxfId="4" priority="18" stopIfTrue="1" operator="equal">
      <formula>0</formula>
    </cfRule>
  </conditionalFormatting>
  <conditionalFormatting sqref="E18:F18 F19">
    <cfRule type="cellIs" dxfId="3" priority="17" stopIfTrue="1" operator="equal">
      <formula>0</formula>
    </cfRule>
  </conditionalFormatting>
  <conditionalFormatting sqref="E19">
    <cfRule type="cellIs" dxfId="2" priority="16" stopIfTrue="1" operator="equal">
      <formula>0</formula>
    </cfRule>
  </conditionalFormatting>
  <conditionalFormatting sqref="E20:F20 F21">
    <cfRule type="cellIs" dxfId="1" priority="15" stopIfTrue="1" operator="equal">
      <formula>0</formula>
    </cfRule>
  </conditionalFormatting>
  <conditionalFormatting sqref="E21">
    <cfRule type="cellIs" dxfId="0" priority="14" stopIfTrue="1" operator="equal">
      <formula>0</formula>
    </cfRule>
  </conditionalFormatting>
  <pageMargins left="0.78740157480314965" right="0.78740157480314965" top="0.59055118110236227" bottom="0.59055118110236227" header="0" footer="0"/>
  <pageSetup paperSize="9" scale="60"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workbookViewId="0"/>
  </sheetViews>
  <sheetFormatPr defaultRowHeight="12.75" x14ac:dyDescent="0.2"/>
  <sheetData>
    <row r="1" spans="1:2" x14ac:dyDescent="0.2">
      <c r="A1" t="s">
        <v>760</v>
      </c>
      <c r="B1" t="s">
        <v>27</v>
      </c>
    </row>
    <row r="2" spans="1:2" x14ac:dyDescent="0.2">
      <c r="A2" t="s">
        <v>761</v>
      </c>
      <c r="B2" t="s">
        <v>762</v>
      </c>
    </row>
    <row r="3" spans="1:2" x14ac:dyDescent="0.2">
      <c r="A3" t="s">
        <v>763</v>
      </c>
      <c r="B3" t="s">
        <v>5</v>
      </c>
    </row>
    <row r="4" spans="1:2" x14ac:dyDescent="0.2">
      <c r="A4" t="s">
        <v>764</v>
      </c>
      <c r="B4" t="s">
        <v>765</v>
      </c>
    </row>
    <row r="5" spans="1:2" x14ac:dyDescent="0.2">
      <c r="A5" t="s">
        <v>766</v>
      </c>
      <c r="B5" t="s">
        <v>767</v>
      </c>
    </row>
    <row r="6" spans="1:2" x14ac:dyDescent="0.2">
      <c r="A6" t="s">
        <v>768</v>
      </c>
      <c r="B6" t="s">
        <v>769</v>
      </c>
    </row>
    <row r="7" spans="1:2" x14ac:dyDescent="0.2">
      <c r="A7" t="s">
        <v>770</v>
      </c>
      <c r="B7" t="s">
        <v>769</v>
      </c>
    </row>
    <row r="8" spans="1:2" x14ac:dyDescent="0.2">
      <c r="A8" t="s">
        <v>771</v>
      </c>
      <c r="B8" t="s">
        <v>772</v>
      </c>
    </row>
    <row r="9" spans="1:2" x14ac:dyDescent="0.2">
      <c r="A9" t="s">
        <v>773</v>
      </c>
      <c r="B9" t="s">
        <v>774</v>
      </c>
    </row>
    <row r="10" spans="1:2" x14ac:dyDescent="0.2">
      <c r="A10" t="s">
        <v>775</v>
      </c>
      <c r="B10" t="s">
        <v>27</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31</vt:i4>
      </vt:variant>
    </vt:vector>
  </HeadingPairs>
  <TitlesOfParts>
    <vt:vector size="35" baseType="lpstr">
      <vt:lpstr>Доходы+</vt:lpstr>
      <vt:lpstr>Расходы+</vt:lpstr>
      <vt:lpstr>Источники+</vt:lpstr>
      <vt:lpstr>_params</vt:lpstr>
      <vt:lpstr>'Доходы+'!APPT</vt:lpstr>
      <vt:lpstr>'Источники+'!APPT</vt:lpstr>
      <vt:lpstr>'Расходы+'!APPT</vt:lpstr>
      <vt:lpstr>'Доходы+'!FILE_NAME</vt:lpstr>
      <vt:lpstr>'Доходы+'!FIO</vt:lpstr>
      <vt:lpstr>'Расходы+'!FIO</vt:lpstr>
      <vt:lpstr>'Доходы+'!FORM_CODE</vt:lpstr>
      <vt:lpstr>'Доходы+'!LAST_CELL</vt:lpstr>
      <vt:lpstr>'Источники+'!LAST_CELL</vt:lpstr>
      <vt:lpstr>'Расходы+'!LAST_CELL</vt:lpstr>
      <vt:lpstr>'Доходы+'!PARAMS</vt:lpstr>
      <vt:lpstr>'Доходы+'!PERIOD</vt:lpstr>
      <vt:lpstr>'Доходы+'!RANGE_NAMES</vt:lpstr>
      <vt:lpstr>'Доходы+'!RBEGIN_1</vt:lpstr>
      <vt:lpstr>'Источники+'!RBEGIN_1</vt:lpstr>
      <vt:lpstr>'Расходы+'!RBEGIN_1</vt:lpstr>
      <vt:lpstr>'Доходы+'!REG_DATE</vt:lpstr>
      <vt:lpstr>'Доходы+'!REND_1</vt:lpstr>
      <vt:lpstr>'Источники+'!REND_1</vt:lpstr>
      <vt:lpstr>'Расходы+'!REND_1</vt:lpstr>
      <vt:lpstr>'Источники+'!S_520</vt:lpstr>
      <vt:lpstr>'Источники+'!S_620</vt:lpstr>
      <vt:lpstr>'Источники+'!S_700</vt:lpstr>
      <vt:lpstr>'Источники+'!S_700A</vt:lpstr>
      <vt:lpstr>'Доходы+'!SIGN</vt:lpstr>
      <vt:lpstr>'Источники+'!SIGN</vt:lpstr>
      <vt:lpstr>'Расходы+'!SIGN</vt:lpstr>
      <vt:lpstr>'Доходы+'!SRC_CODE</vt:lpstr>
      <vt:lpstr>'Доходы+'!SRC_KIND</vt:lpstr>
      <vt:lpstr>'Доходы+'!Область_печати</vt:lpstr>
      <vt:lpstr>'Источники+'!Область_печати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Рамошина Виктория Викторовна</dc:creator>
  <dc:description>POI HSSF rep:2.47.0.110</dc:description>
  <cp:lastModifiedBy>Рамошина Виктория Викторовна</cp:lastModifiedBy>
  <cp:lastPrinted>2019-10-25T09:26:05Z</cp:lastPrinted>
  <dcterms:created xsi:type="dcterms:W3CDTF">2019-03-19T09:19:30Z</dcterms:created>
  <dcterms:modified xsi:type="dcterms:W3CDTF">2019-10-28T06:15:12Z</dcterms:modified>
</cp:coreProperties>
</file>