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360" yWindow="435" windowWidth="13980" windowHeight="11295"/>
  </bookViews>
  <sheets>
    <sheet name="Доходы+" sheetId="1" r:id="rId1"/>
    <sheet name="Расходы+" sheetId="2" r:id="rId2"/>
    <sheet name="Источники+" sheetId="3" r:id="rId3"/>
    <sheet name="_params" sheetId="4" state="hidden" r:id="rId4"/>
  </sheets>
  <definedNames>
    <definedName name="APPT" localSheetId="0">'Доходы+'!$A$29</definedName>
    <definedName name="APPT" localSheetId="2">'Источники+'!$A$25</definedName>
    <definedName name="APPT" localSheetId="1">'Расходы+'!$A$21</definedName>
    <definedName name="FILE_NAME" localSheetId="0">'Доходы+'!$H$8</definedName>
    <definedName name="FIO" localSheetId="0">'Доходы+'!$D$29</definedName>
    <definedName name="FIO" localSheetId="1">'Расходы+'!$D$21</definedName>
    <definedName name="FORM_CODE" localSheetId="0">'Доходы+'!$H$10</definedName>
    <definedName name="LAST_CELL" localSheetId="0">'Доходы+'!$F$237</definedName>
    <definedName name="LAST_CELL" localSheetId="2">'Источники+'!$F$25</definedName>
    <definedName name="LAST_CELL" localSheetId="1">'Расходы+'!$F$391</definedName>
    <definedName name="PARAMS" localSheetId="0">'Доходы+'!$H$6</definedName>
    <definedName name="PERIOD" localSheetId="0">'Доходы+'!$H$11</definedName>
    <definedName name="RANGE_NAMES" localSheetId="0">'Доходы+'!$H$14</definedName>
    <definedName name="RBEGIN_1" localSheetId="0">'Доходы+'!$A$24</definedName>
    <definedName name="RBEGIN_1" localSheetId="2">'Источники+'!$A$12</definedName>
    <definedName name="RBEGIN_1" localSheetId="1">'Расходы+'!$A$13</definedName>
    <definedName name="REG_DATE" localSheetId="0">'Доходы+'!$H$9</definedName>
    <definedName name="REND_1" localSheetId="0">'Доходы+'!$A$237</definedName>
    <definedName name="REND_1" localSheetId="2">'Источники+'!$A$25</definedName>
    <definedName name="REND_1" localSheetId="1">'Расходы+'!$A$392</definedName>
    <definedName name="S_520" localSheetId="2">'Источники+'!$A$14</definedName>
    <definedName name="S_620" localSheetId="2">'Источники+'!$A$18</definedName>
    <definedName name="S_700" localSheetId="2">'Источники+'!$A$20</definedName>
    <definedName name="S_700A" localSheetId="2">'Источники+'!$A$21</definedName>
    <definedName name="SIGN" localSheetId="0">'Доходы+'!$A$28:$D$30</definedName>
    <definedName name="SIGN" localSheetId="2">'Источники+'!$A$25:$D$26</definedName>
    <definedName name="SIGN" localSheetId="1">'Расходы+'!$A$20:$D$22</definedName>
    <definedName name="SRC_CODE" localSheetId="0">'Доходы+'!$H$13</definedName>
    <definedName name="SRC_KIND" localSheetId="0">'Доходы+'!$H$12</definedName>
    <definedName name="_xlnm.Print_Area" localSheetId="0">'Доходы+'!$A$1:$F$238</definedName>
    <definedName name="_xlnm.Print_Area" localSheetId="2">'Источники+'!$A$1:$F$47</definedName>
  </definedNames>
  <calcPr calcId="145621"/>
</workbook>
</file>

<file path=xl/calcChain.xml><?xml version="1.0" encoding="utf-8"?>
<calcChain xmlns="http://schemas.openxmlformats.org/spreadsheetml/2006/main">
  <c r="F241" i="2" l="1"/>
  <c r="E20" i="3" l="1"/>
  <c r="F99" i="2" l="1"/>
  <c r="F98" i="2"/>
  <c r="F327" i="2" l="1"/>
  <c r="F328" i="2"/>
  <c r="F329" i="2"/>
  <c r="F66" i="2"/>
  <c r="F67" i="2"/>
  <c r="F68" i="2"/>
  <c r="F30" i="2"/>
  <c r="F31" i="2"/>
  <c r="F32" i="2"/>
  <c r="F29" i="2"/>
  <c r="F223" i="1"/>
  <c r="F225" i="1"/>
  <c r="F162" i="1"/>
  <c r="F164" i="1"/>
  <c r="F19" i="3" l="1"/>
  <c r="F18" i="3"/>
  <c r="F383" i="2"/>
  <c r="F384" i="2"/>
  <c r="F382" i="2"/>
  <c r="F368" i="2"/>
  <c r="F367" i="2"/>
  <c r="F366" i="2"/>
  <c r="F153" i="1" l="1"/>
  <c r="F150" i="1"/>
  <c r="F24" i="2" l="1"/>
  <c r="F25" i="2"/>
  <c r="F26" i="2"/>
  <c r="F27" i="2"/>
  <c r="F28" i="2"/>
  <c r="F33" i="2"/>
  <c r="F34" i="2"/>
  <c r="F35" i="2"/>
  <c r="F37" i="2"/>
  <c r="F38" i="2"/>
  <c r="F39" i="2"/>
  <c r="F40" i="2"/>
  <c r="F41" i="2"/>
  <c r="F42" i="2"/>
  <c r="F43" i="2"/>
  <c r="F44" i="2"/>
  <c r="F45" i="2"/>
  <c r="F46" i="2"/>
  <c r="F47" i="2"/>
  <c r="F48" i="2"/>
  <c r="F49" i="2"/>
  <c r="F50" i="2"/>
  <c r="F51" i="2"/>
  <c r="F52" i="2"/>
  <c r="F53" i="2"/>
  <c r="F54" i="2"/>
  <c r="F55" i="2"/>
  <c r="F56" i="2"/>
  <c r="F57" i="2"/>
  <c r="F58" i="2"/>
  <c r="F59" i="2"/>
  <c r="F60" i="2"/>
  <c r="F61" i="2"/>
  <c r="F62" i="2"/>
  <c r="F63" i="2"/>
  <c r="F64" i="2"/>
  <c r="F65" i="2"/>
  <c r="F69" i="2"/>
  <c r="F70" i="2"/>
  <c r="F71" i="2"/>
  <c r="F72" i="2"/>
  <c r="F73" i="2"/>
  <c r="F74" i="2"/>
  <c r="F75" i="2"/>
  <c r="F76" i="2"/>
  <c r="F77" i="2"/>
  <c r="F78" i="2"/>
  <c r="F79" i="2"/>
  <c r="F80" i="2"/>
  <c r="F81" i="2"/>
  <c r="F82" i="2"/>
  <c r="F83" i="2"/>
  <c r="F84" i="2"/>
  <c r="F85" i="2"/>
  <c r="F86" i="2"/>
  <c r="F87" i="2"/>
  <c r="F88" i="2"/>
  <c r="F89" i="2"/>
  <c r="F90" i="2"/>
  <c r="F91" i="2"/>
  <c r="F92" i="2"/>
  <c r="F93" i="2"/>
  <c r="F94" i="2"/>
  <c r="F95" i="2"/>
  <c r="F96" i="2"/>
  <c r="F97" i="2"/>
  <c r="F100" i="2"/>
  <c r="F101" i="2"/>
  <c r="F102" i="2"/>
  <c r="F103" i="2"/>
  <c r="F104" i="2"/>
  <c r="F105" i="2"/>
  <c r="F106" i="2"/>
  <c r="F107" i="2"/>
  <c r="F108" i="2"/>
  <c r="F109" i="2"/>
  <c r="F110" i="2"/>
  <c r="F111" i="2"/>
  <c r="F112" i="2"/>
  <c r="F113" i="2"/>
  <c r="F114" i="2"/>
  <c r="F115" i="2"/>
  <c r="F116" i="2"/>
  <c r="F117" i="2"/>
  <c r="F118" i="2"/>
  <c r="F119" i="2"/>
  <c r="F120" i="2"/>
  <c r="F121" i="2"/>
  <c r="F122" i="2"/>
  <c r="F123" i="2"/>
  <c r="F124" i="2"/>
  <c r="F125" i="2"/>
  <c r="F126" i="2"/>
  <c r="F127" i="2"/>
  <c r="F128" i="2"/>
  <c r="F129" i="2"/>
  <c r="F130" i="2"/>
  <c r="F131" i="2"/>
  <c r="F132" i="2"/>
  <c r="F133" i="2"/>
  <c r="F134" i="2"/>
  <c r="F135" i="2"/>
  <c r="F136" i="2"/>
  <c r="F137" i="2"/>
  <c r="F138" i="2"/>
  <c r="F139" i="2"/>
  <c r="F140" i="2"/>
  <c r="F141" i="2"/>
  <c r="F142" i="2"/>
  <c r="F143" i="2"/>
  <c r="F144" i="2"/>
  <c r="F145" i="2"/>
  <c r="F146" i="2"/>
  <c r="F147" i="2"/>
  <c r="F148" i="2"/>
  <c r="F149" i="2"/>
  <c r="F150" i="2"/>
  <c r="F151" i="2"/>
  <c r="F152" i="2"/>
  <c r="F153" i="2"/>
  <c r="F154" i="2"/>
  <c r="F155" i="2"/>
  <c r="F156" i="2"/>
  <c r="F157" i="2"/>
  <c r="F158" i="2"/>
  <c r="F159" i="2"/>
  <c r="F160" i="2"/>
  <c r="F161" i="2"/>
  <c r="F162" i="2"/>
  <c r="F163" i="2"/>
  <c r="F164" i="2"/>
  <c r="F165" i="2"/>
  <c r="F166" i="2"/>
  <c r="F167" i="2"/>
  <c r="F169" i="2"/>
  <c r="F170" i="2"/>
  <c r="F171" i="2"/>
  <c r="F172" i="2"/>
  <c r="F173" i="2"/>
  <c r="F174" i="2"/>
  <c r="F175" i="2"/>
  <c r="F176" i="2"/>
  <c r="F177" i="2"/>
  <c r="F178" i="2"/>
  <c r="F179" i="2"/>
  <c r="F180" i="2"/>
  <c r="F181" i="2"/>
  <c r="F182" i="2"/>
  <c r="F183" i="2"/>
  <c r="F184" i="2"/>
  <c r="F185" i="2"/>
  <c r="F186" i="2"/>
  <c r="F187" i="2"/>
  <c r="F188" i="2"/>
  <c r="F189" i="2"/>
  <c r="F190" i="2"/>
  <c r="F191" i="2"/>
  <c r="F192" i="2"/>
  <c r="F193" i="2"/>
  <c r="F194" i="2"/>
  <c r="F195" i="2"/>
  <c r="F196" i="2"/>
  <c r="F197" i="2"/>
  <c r="F198" i="2"/>
  <c r="F199" i="2"/>
  <c r="F200" i="2"/>
  <c r="F201" i="2"/>
  <c r="F202" i="2"/>
  <c r="F203" i="2"/>
  <c r="F204" i="2"/>
  <c r="F205" i="2"/>
  <c r="F206" i="2"/>
  <c r="F207" i="2"/>
  <c r="F208" i="2"/>
  <c r="F209" i="2"/>
  <c r="F210" i="2"/>
  <c r="F211" i="2"/>
  <c r="F212" i="2"/>
  <c r="F213" i="2"/>
  <c r="F214" i="2"/>
  <c r="F216" i="2"/>
  <c r="F217" i="2"/>
  <c r="F218" i="2"/>
  <c r="F219" i="2"/>
  <c r="F220" i="2"/>
  <c r="F221" i="2"/>
  <c r="F222" i="2"/>
  <c r="F223" i="2"/>
  <c r="F224" i="2"/>
  <c r="F225" i="2"/>
  <c r="F226" i="2"/>
  <c r="F227" i="2"/>
  <c r="F228" i="2"/>
  <c r="F229" i="2"/>
  <c r="F230" i="2"/>
  <c r="F231" i="2"/>
  <c r="F232" i="2"/>
  <c r="F233" i="2"/>
  <c r="F234" i="2"/>
  <c r="F235" i="2"/>
  <c r="F236" i="2"/>
  <c r="F237" i="2"/>
  <c r="F238" i="2"/>
  <c r="F239" i="2"/>
  <c r="F240" i="2"/>
  <c r="F242" i="2"/>
  <c r="F243" i="2"/>
  <c r="F244" i="2"/>
  <c r="F245" i="2"/>
  <c r="F246" i="2"/>
  <c r="F247" i="2"/>
  <c r="F248" i="2"/>
  <c r="F249" i="2"/>
  <c r="F250" i="2"/>
  <c r="F251" i="2"/>
  <c r="F252" i="2"/>
  <c r="F253" i="2"/>
  <c r="F254" i="2"/>
  <c r="F255" i="2"/>
  <c r="F256" i="2"/>
  <c r="F257" i="2"/>
  <c r="F258" i="2"/>
  <c r="F259" i="2"/>
  <c r="F260" i="2"/>
  <c r="F261" i="2"/>
  <c r="F262" i="2"/>
  <c r="F263" i="2"/>
  <c r="F264" i="2"/>
  <c r="F265" i="2"/>
  <c r="F266" i="2"/>
  <c r="F267" i="2"/>
  <c r="F268" i="2"/>
  <c r="F269" i="2"/>
  <c r="F270" i="2"/>
  <c r="F271" i="2"/>
  <c r="F272" i="2"/>
  <c r="F273" i="2"/>
  <c r="F274" i="2"/>
  <c r="F275" i="2"/>
  <c r="F276" i="2"/>
  <c r="F277" i="2"/>
  <c r="F278" i="2"/>
  <c r="F279" i="2"/>
  <c r="F280" i="2"/>
  <c r="F281" i="2"/>
  <c r="F282" i="2"/>
  <c r="F283" i="2"/>
  <c r="F284" i="2"/>
  <c r="F285" i="2"/>
  <c r="F286" i="2"/>
  <c r="F287" i="2"/>
  <c r="F288" i="2"/>
  <c r="F289" i="2"/>
  <c r="F290" i="2"/>
  <c r="F291" i="2"/>
  <c r="F292" i="2"/>
  <c r="F293" i="2"/>
  <c r="F294" i="2"/>
  <c r="F295" i="2"/>
  <c r="F296" i="2"/>
  <c r="F297" i="2"/>
  <c r="F298" i="2"/>
  <c r="F299" i="2"/>
  <c r="F300" i="2"/>
  <c r="F301" i="2"/>
  <c r="F302" i="2"/>
  <c r="F303" i="2"/>
  <c r="F304" i="2"/>
  <c r="F305" i="2"/>
  <c r="F306" i="2"/>
  <c r="F307" i="2"/>
  <c r="F308" i="2"/>
  <c r="F309" i="2"/>
  <c r="F310" i="2"/>
  <c r="F311" i="2"/>
  <c r="F312" i="2"/>
  <c r="F313" i="2"/>
  <c r="F314" i="2"/>
  <c r="F315" i="2"/>
  <c r="F316" i="2"/>
  <c r="F317" i="2"/>
  <c r="F318" i="2"/>
  <c r="F319" i="2"/>
  <c r="F320" i="2"/>
  <c r="F321" i="2"/>
  <c r="F322" i="2"/>
  <c r="F323" i="2"/>
  <c r="F324" i="2"/>
  <c r="F325" i="2"/>
  <c r="F326" i="2"/>
  <c r="F330" i="2"/>
  <c r="F331" i="2"/>
  <c r="F332" i="2"/>
  <c r="F333" i="2"/>
  <c r="F334" i="2"/>
  <c r="F335" i="2"/>
  <c r="F336" i="2"/>
  <c r="F337" i="2"/>
  <c r="F338" i="2"/>
  <c r="F339" i="2"/>
  <c r="F340" i="2"/>
  <c r="F341" i="2"/>
  <c r="F342" i="2"/>
  <c r="F343" i="2"/>
  <c r="F344" i="2"/>
  <c r="F345" i="2"/>
  <c r="F346" i="2"/>
  <c r="F347" i="2"/>
  <c r="F348" i="2"/>
  <c r="F349" i="2"/>
  <c r="F350" i="2"/>
  <c r="F351" i="2"/>
  <c r="F352" i="2"/>
  <c r="F353" i="2"/>
  <c r="F354" i="2"/>
  <c r="F355" i="2"/>
  <c r="F356" i="2"/>
  <c r="F357" i="2"/>
  <c r="F358" i="2"/>
  <c r="F359" i="2"/>
  <c r="F360" i="2"/>
  <c r="F361" i="2"/>
  <c r="F362" i="2"/>
  <c r="F363" i="2"/>
  <c r="F364" i="2"/>
  <c r="F365" i="2"/>
  <c r="F369" i="2"/>
  <c r="F370" i="2"/>
  <c r="F371" i="2"/>
  <c r="F372" i="2"/>
  <c r="F373" i="2"/>
  <c r="F374" i="2"/>
  <c r="F375" i="2"/>
  <c r="F376" i="2"/>
  <c r="F377" i="2"/>
  <c r="F378" i="2"/>
  <c r="F379" i="2"/>
  <c r="F380" i="2"/>
  <c r="F381" i="2"/>
  <c r="F385" i="2"/>
  <c r="F386" i="2"/>
  <c r="F387" i="2"/>
  <c r="F388" i="2"/>
  <c r="F389" i="2"/>
  <c r="F390" i="2"/>
  <c r="F17" i="2"/>
  <c r="F18" i="2"/>
  <c r="F19" i="2"/>
  <c r="F20" i="2"/>
  <c r="F21" i="2"/>
  <c r="F22" i="2"/>
  <c r="F23" i="2"/>
  <c r="F16" i="2"/>
  <c r="F15" i="2"/>
  <c r="F13" i="2"/>
  <c r="E392" i="2"/>
  <c r="D392" i="2" l="1"/>
  <c r="F36" i="2" l="1"/>
  <c r="F168" i="2"/>
  <c r="F215" i="2"/>
  <c r="F24" i="1" l="1"/>
  <c r="F59" i="1" l="1"/>
  <c r="F58" i="1"/>
  <c r="F21" i="3" l="1"/>
  <c r="E32" i="3"/>
  <c r="E33" i="3" s="1"/>
  <c r="D32" i="3"/>
  <c r="D33" i="3" s="1"/>
  <c r="E30" i="3"/>
  <c r="D30" i="3"/>
  <c r="E28" i="3"/>
  <c r="E29" i="3" s="1"/>
  <c r="D28" i="3"/>
  <c r="D29" i="3" s="1"/>
  <c r="E26" i="3"/>
  <c r="D26" i="3"/>
  <c r="D25" i="3" s="1"/>
  <c r="D20" i="3"/>
  <c r="D18" i="3"/>
  <c r="E17" i="3" l="1"/>
  <c r="E15" i="3" s="1"/>
  <c r="F20" i="3"/>
  <c r="D17" i="3"/>
  <c r="E25" i="3"/>
  <c r="E24" i="3" s="1"/>
  <c r="D24" i="3"/>
  <c r="F16" i="3" l="1"/>
  <c r="E13" i="3"/>
  <c r="D15" i="3"/>
  <c r="F14" i="3" s="1"/>
  <c r="F25" i="3"/>
  <c r="F24" i="3"/>
  <c r="D13" i="3" l="1"/>
  <c r="F13" i="3" s="1"/>
  <c r="F88" i="1"/>
  <c r="F56" i="1"/>
  <c r="F26" i="1" l="1"/>
  <c r="F27" i="1"/>
  <c r="F28" i="1"/>
  <c r="F29" i="1"/>
  <c r="F30" i="1"/>
  <c r="F31" i="1"/>
  <c r="F32" i="1"/>
  <c r="F33" i="1"/>
  <c r="F34" i="1"/>
  <c r="F36" i="1"/>
  <c r="F37" i="1"/>
  <c r="F38" i="1"/>
  <c r="F39" i="1"/>
  <c r="F40" i="1"/>
  <c r="F41" i="1"/>
  <c r="F42" i="1"/>
  <c r="F43" i="1"/>
  <c r="F44" i="1"/>
  <c r="F45" i="1"/>
  <c r="F46" i="1"/>
  <c r="F47" i="1"/>
  <c r="F48" i="1"/>
  <c r="F49" i="1"/>
  <c r="F50" i="1"/>
  <c r="F51" i="1"/>
  <c r="F52" i="1"/>
  <c r="F53" i="1"/>
  <c r="F60" i="1"/>
  <c r="F61" i="1"/>
  <c r="F65" i="1"/>
  <c r="F66" i="1"/>
  <c r="F67" i="1"/>
  <c r="F68" i="1"/>
  <c r="F69" i="1"/>
  <c r="F76" i="1"/>
  <c r="F77" i="1"/>
  <c r="F78" i="1"/>
  <c r="F79" i="1"/>
  <c r="F80" i="1"/>
  <c r="F81" i="1"/>
  <c r="F82" i="1"/>
  <c r="F83" i="1"/>
  <c r="F84" i="1"/>
  <c r="F85" i="1"/>
  <c r="F86" i="1"/>
  <c r="F90" i="1"/>
  <c r="F91" i="1"/>
  <c r="F95" i="1"/>
  <c r="F96" i="1"/>
  <c r="F97" i="1"/>
  <c r="F98" i="1"/>
  <c r="F102" i="1"/>
  <c r="F103" i="1"/>
  <c r="F104" i="1"/>
  <c r="F105" i="1"/>
  <c r="F106" i="1"/>
  <c r="F107" i="1"/>
  <c r="F108" i="1"/>
  <c r="F109" i="1"/>
  <c r="F113" i="1"/>
  <c r="F114" i="1"/>
  <c r="F115" i="1"/>
  <c r="F116" i="1"/>
  <c r="F117" i="1"/>
  <c r="F118" i="1"/>
  <c r="F119" i="1"/>
  <c r="F120" i="1"/>
  <c r="F121" i="1"/>
  <c r="F122" i="1"/>
  <c r="F123" i="1"/>
  <c r="F127" i="1"/>
  <c r="F131" i="1"/>
  <c r="F132" i="1"/>
  <c r="F133" i="1"/>
  <c r="F134" i="1"/>
  <c r="F135" i="1"/>
  <c r="F136" i="1"/>
  <c r="F137" i="1"/>
  <c r="F138" i="1"/>
  <c r="F139" i="1"/>
  <c r="F140" i="1"/>
  <c r="F141" i="1"/>
  <c r="F142" i="1"/>
  <c r="F143" i="1"/>
  <c r="F144" i="1"/>
  <c r="F145" i="1"/>
  <c r="F146" i="1"/>
  <c r="F147" i="1"/>
  <c r="F148" i="1"/>
  <c r="F149" i="1"/>
  <c r="F158" i="1"/>
  <c r="F159" i="1"/>
  <c r="F160" i="1"/>
  <c r="F161" i="1"/>
  <c r="F163" i="1"/>
  <c r="F168" i="1"/>
  <c r="F169" i="1"/>
  <c r="F170" i="1"/>
  <c r="F173" i="1"/>
  <c r="F174" i="1"/>
  <c r="F175" i="1"/>
  <c r="F176" i="1"/>
  <c r="F177" i="1"/>
  <c r="F178" i="1"/>
  <c r="F179" i="1"/>
  <c r="F180" i="1"/>
  <c r="F181" i="1"/>
  <c r="F182" i="1"/>
  <c r="F183" i="1"/>
  <c r="F184" i="1"/>
  <c r="F185" i="1"/>
  <c r="F186" i="1"/>
  <c r="F187" i="1"/>
  <c r="F188" i="1"/>
  <c r="F189" i="1"/>
  <c r="F190" i="1"/>
  <c r="F191" i="1"/>
  <c r="F192" i="1"/>
  <c r="F193" i="1"/>
  <c r="F194" i="1"/>
  <c r="F195" i="1"/>
  <c r="F196" i="1"/>
  <c r="F210" i="1"/>
  <c r="F211" i="1"/>
  <c r="F212" i="1"/>
  <c r="F213" i="1"/>
  <c r="F214" i="1"/>
  <c r="F219" i="1"/>
  <c r="F220" i="1"/>
  <c r="F221" i="1"/>
  <c r="F222" i="1"/>
  <c r="F224" i="1"/>
  <c r="F232" i="1"/>
  <c r="F233" i="1"/>
  <c r="F234" i="1"/>
  <c r="F235" i="1"/>
  <c r="F236" i="1"/>
  <c r="F237" i="1"/>
</calcChain>
</file>

<file path=xl/sharedStrings.xml><?xml version="1.0" encoding="utf-8"?>
<sst xmlns="http://schemas.openxmlformats.org/spreadsheetml/2006/main" count="2240" uniqueCount="989">
  <si>
    <t>ОТЧЕТ ОБ ИСПОЛНЕНИИ БЮДЖЕТА</t>
  </si>
  <si>
    <t>КОДЫ</t>
  </si>
  <si>
    <t xml:space="preserve">  Форма по ОКУД</t>
  </si>
  <si>
    <t>0503117</t>
  </si>
  <si>
    <t xml:space="preserve">                   Дата</t>
  </si>
  <si>
    <t>01.03.2019</t>
  </si>
  <si>
    <t xml:space="preserve">             по ОКПО</t>
  </si>
  <si>
    <t>Наименование финансового органа</t>
  </si>
  <si>
    <t xml:space="preserve">    Глава по БК</t>
  </si>
  <si>
    <t>Наименование публично-правового образования</t>
  </si>
  <si>
    <t>по ОКТМО</t>
  </si>
  <si>
    <t xml:space="preserve">             по ОКЕИ</t>
  </si>
  <si>
    <t>383</t>
  </si>
  <si>
    <t>Финансовое управление администрации городского округа "Вуктыл"</t>
  </si>
  <si>
    <t>МО ГО "Вуктыл"</t>
  </si>
  <si>
    <t>Единица измерения: руб.</t>
  </si>
  <si>
    <t>89793944</t>
  </si>
  <si>
    <t>992</t>
  </si>
  <si>
    <t>87712000</t>
  </si>
  <si>
    <t xml:space="preserve">                                 1. Доходы бюджета</t>
  </si>
  <si>
    <t xml:space="preserve"> Наименование показателя</t>
  </si>
  <si>
    <t>Код строки</t>
  </si>
  <si>
    <t>Код дохода по бюджетной классификации</t>
  </si>
  <si>
    <t>Утвержденные бюджетные назначения</t>
  </si>
  <si>
    <t>Исполнено</t>
  </si>
  <si>
    <t>Неисполненные назначения</t>
  </si>
  <si>
    <t>4</t>
  </si>
  <si>
    <t>5</t>
  </si>
  <si>
    <t>6</t>
  </si>
  <si>
    <t>Доходы бюджета - всего</t>
  </si>
  <si>
    <t>010</t>
  </si>
  <si>
    <t>X</t>
  </si>
  <si>
    <t>в том числе:</t>
  </si>
  <si>
    <t>НАЛОГОВЫЕ И НЕНАЛОГОВЫЕ ДОХОДЫ</t>
  </si>
  <si>
    <t>000 10000000000000000</t>
  </si>
  <si>
    <t>НАЛОГИ НА ПРИБЫЛЬ, ДОХОДЫ</t>
  </si>
  <si>
    <t>182 10100000000000000</t>
  </si>
  <si>
    <t>Налог на доходы физических лиц</t>
  </si>
  <si>
    <t>182 10102000010000110</t>
  </si>
  <si>
    <t>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осуществляются в соответствии со статьями 227, 227.1 и 228 Налогового кодекса Российской Федерации</t>
  </si>
  <si>
    <t>182 10102010010000110</t>
  </si>
  <si>
    <t>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осуществляются в соответствии со статьями 227, 227.1 и 228 Налогового кодекса Российской Федерации (сумма платежа (перерасчеты, недоимка и задолженность по соответствующему платежу, в том числе по отмененному)</t>
  </si>
  <si>
    <t>182 10102010011000110</t>
  </si>
  <si>
    <t>-</t>
  </si>
  <si>
    <t>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осуществляются в соответствии со статьями 227, 227.1 и 228 Налогового кодекса Российской Федерации (пени по соответствующему платежу)</t>
  </si>
  <si>
    <t>182 10102010012100110</t>
  </si>
  <si>
    <t>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осуществляются в соответствии со статьями 227, 227.1 и 228 Налогового кодекса Российской Федерации (суммы денежных взысканий (штрафов) по соответствующему платежу согласно законодательству Российской Федерации)</t>
  </si>
  <si>
    <t>182 10102010013000110</t>
  </si>
  <si>
    <t>Налог на доходы физических лиц с доходов, полученных от осуществления деятельности физическими лицами, зарегистрированными в качестве индивидуальных предпринимателей, нотариусов, занимающихся частной практикой, адвокатов, учредивших адвокатские кабинеты, и других лиц, занимающихся частной практикой в соответствии со статьей 227 Налогового кодекса Российской Федерации</t>
  </si>
  <si>
    <t>182 10102020010000110</t>
  </si>
  <si>
    <t>Налог на доходы физических лиц с доходов, полученных от осуществления деятельности физическими лицами, зарегистрированными в качестве индивидуальных предпринимателей, нотариусов, занимающихся частной практикой, адвокатов, учредивших адвокатские кабинеты, и других лиц, занимающихся частной практикой в соответствии со статьей 227 Налогового кодекса Российской Федерации (сумма платежа (перерасчеты, недоимка и задолженность по соответствующему платежу, в том числе по отмененному)</t>
  </si>
  <si>
    <t>182 10102020011000110</t>
  </si>
  <si>
    <t>Налог на доходы физических лиц с доходов, полученных от осуществления деятельности физическими лицами, зарегистрированными в качестве индивидуальных предпринимателей, нотариусов, занимающихся частной практикой, адвокатов, учредивших адвокатские кабинеты, и других лиц, занимающихся частной практикой в соответствии со статьей 227 Налогового кодекса Российской Федерации (пени по соответствующему платежу)</t>
  </si>
  <si>
    <t>182 10102020012100110</t>
  </si>
  <si>
    <t>Налог на доходы физических лиц с доходов, полученных от осуществления деятельности физическими лицами, зарегистрированными в качестве индивидуальных предпринимателей, нотариусов, занимающихся частной практикой, адвокатов, учредивших адвокатские кабинеты, и других лиц, занимающихся частной практикой в соответствии со статьей 227 Налогового кодекса Российской Федерации (суммы денежных взысканий (штрафов) по соответствующему платежу согласно законодательству Российской Федерации)</t>
  </si>
  <si>
    <t>182 10102020013000110</t>
  </si>
  <si>
    <t>Налог на доходы физических лиц с доходов, полученных физическими лицами в соответствии со статьей 228 Налогового кодекса Российской Федерации</t>
  </si>
  <si>
    <t>182 10102030010000110</t>
  </si>
  <si>
    <t>Налог на доходы физических лиц с доходов, полученных физическими лицами в соответствии со статьей 228 Налогового кодекса Российской Федерации (сумма платежа (перерасчеты, недоимка и задолженность по соответствующему платежу, в том числе по отмененному)</t>
  </si>
  <si>
    <t>182 10102030011000110</t>
  </si>
  <si>
    <t>Налог на доходы физических лиц с доходов, полученных физическими лицами в соответствии со статьей 228 Налогового кодекса Российской Федерации (пени по соответствующему платежу)</t>
  </si>
  <si>
    <t>182 10102030012100110</t>
  </si>
  <si>
    <t>Налог на доходы физических лиц с доходов, полученных физическими лицами в соответствии со статьей 228 Налогового кодекса Российской Федерации (суммы денежных взысканий (штрафов) по соответствующему платежу согласно законодательству Российской Федерации)</t>
  </si>
  <si>
    <t>182 10102030013000110</t>
  </si>
  <si>
    <t>НАЛОГИ НА ТОВАРЫ (РАБОТЫ, УСЛУГИ), РЕАЛИЗУЕМЫЕ НА ТЕРРИТОРИИ РОССИЙСКОЙ ФЕДЕРАЦИИ</t>
  </si>
  <si>
    <t>100 10300000000000000</t>
  </si>
  <si>
    <t>Акцизы по подакцизным товарам (продукции), производимым на территории Российской Федерации</t>
  </si>
  <si>
    <t>100 10302000010000110</t>
  </si>
  <si>
    <t>Доходы от уплаты акцизов на дизельное топливо,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</si>
  <si>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100 10302230010000110</t>
  </si>
  <si>
    <t>Доходы от уплаты акцизов на дизельное топливо,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</si>
  <si>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100 10302231010000110</t>
  </si>
  <si>
    <t>Доходы от уплаты акцизов на моторные масла для дизельных и (или) карбюраторных (инжекторных) двигателей,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</si>
  <si>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100 10302240010000110</t>
  </si>
  <si>
    <t>Доходы от уплаты акцизов на моторные масла для дизельных и (или) карбюраторных (инжекторных) двигателей,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</si>
  <si>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100 10302241010000110</t>
  </si>
  <si>
    <t>Доходы от уплаты акцизов на автомобильный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</si>
  <si>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100 10302250010000110</t>
  </si>
  <si>
    <t>Доходы от уплаты акцизов на автомобильный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</si>
  <si>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100 10302251010000110</t>
  </si>
  <si>
    <t>Доходы от уплаты акцизов на прямогонный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</si>
  <si>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100 10302260010000110</t>
  </si>
  <si>
    <t>Доходы от уплаты акцизов на прямогонный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</si>
  <si>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100 10302261010000110</t>
  </si>
  <si>
    <t>НАЛОГИ НА СОВОКУПНЫЙ ДОХОД</t>
  </si>
  <si>
    <t>182 10500000000000000</t>
  </si>
  <si>
    <t>Налог, взимаемый в связи с применением упрощенной системы налогообложения</t>
  </si>
  <si>
    <t>182 10501000000000110</t>
  </si>
  <si>
    <t>Налог, взимаемый с налогоплательщиков, выбравших в качестве объекта налогообложения доходы</t>
  </si>
  <si>
    <t>182 10501010010000110</t>
  </si>
  <si>
    <t>Налог, взимаемый с налогоплательщиков, выбравших в качестве объекта налогообложения доходы, уменьшенные на величину расходов</t>
  </si>
  <si>
    <t>182 10501020010000110</t>
  </si>
  <si>
    <t>Налог, взимаемый с налогоплательщиков, выбравших в качестве объекта налогообложения доходы, уменьшенные на величину расходов (в том числе минимальный налог, зачисляемый в бюджеты субъектов Российской Федерации)</t>
  </si>
  <si>
    <t>182 10501021010000110</t>
  </si>
  <si>
    <t>Единый налог на вмененный доход для отдельных видов деятельности</t>
  </si>
  <si>
    <t>182 10502000020000110</t>
  </si>
  <si>
    <t>182 10502010020000110</t>
  </si>
  <si>
    <t>Единый налог на вмененный доход для отдельных видов деятельности (сумма платежа (перерасчеты, недоимка и задолженность по соответствующему платежу, в том числе по отмененному)</t>
  </si>
  <si>
    <t>182 10502010021000110</t>
  </si>
  <si>
    <t>Единый налог на вмененный доход для отдельных видов деятельности (пени по соответствующему платежу)</t>
  </si>
  <si>
    <t>182 10502010022100110</t>
  </si>
  <si>
    <t>Единый налог на вмененный доход для отдельных видов деятельности (суммы денежных взысканий (штрафов) по соответствующему платежу согласно законодательству Российской Федерации)</t>
  </si>
  <si>
    <t>182 10502010023000110</t>
  </si>
  <si>
    <t>Налог, взимаемый в связи с применением патентной системы налогообложения</t>
  </si>
  <si>
    <t>182 10504000020000110</t>
  </si>
  <si>
    <t>Налог, взимаемый в связи с применением патентной системы налогообложения, зачисляемый в бюджеты городских округов</t>
  </si>
  <si>
    <t>182 10504010020000110</t>
  </si>
  <si>
    <t>Налог, взимаемый в связи с применением патентной системы налогообложения, зачисляемый в бюджеты городских округов (сумма платежа (перерасчеты, недоимка и задолженность по соответствующему платежу, в том числе по отмененному)</t>
  </si>
  <si>
    <t>182 10504010021000110</t>
  </si>
  <si>
    <t>НАЛОГИ НА ИМУЩЕСТВО</t>
  </si>
  <si>
    <t>182 10600000000000000</t>
  </si>
  <si>
    <t>Налог на имущество физических лиц</t>
  </si>
  <si>
    <t>182 10601000000000110</t>
  </si>
  <si>
    <t>Налог на имущество физических лиц, взимаемый по ставкам, применяемым к объектам налогообложения, расположенным в границах городских округов</t>
  </si>
  <si>
    <t>182 10601020040000110</t>
  </si>
  <si>
    <t>Налог на имущество физических лиц, взимаемый по ставкам, применяемым к объектам налогообложения, расположенным в границах городских округов (сумма платежа (перерасчеты, недоимка и задолженность по соответствующему платежу, в том числе по отмененному)</t>
  </si>
  <si>
    <t>182 10601020041000110</t>
  </si>
  <si>
    <t>Налог на имущество физических лиц, взимаемый по ставкам, применяемым к объектам налогообложения, расположенным в границах городских округов (пени по соответствующему платежу)</t>
  </si>
  <si>
    <t>182 10601020042100110</t>
  </si>
  <si>
    <t>Земельный налог</t>
  </si>
  <si>
    <t>182 10606000000000110</t>
  </si>
  <si>
    <t>Земельный налог с организаций</t>
  </si>
  <si>
    <t>182 10606030000000110</t>
  </si>
  <si>
    <t>Земельный налог с организаций, обладающих земельным участком, расположенным в границах городских округов</t>
  </si>
  <si>
    <t>182 10606032040000110</t>
  </si>
  <si>
    <t>Земельный налог с физических лиц</t>
  </si>
  <si>
    <t>182 10606040000000110</t>
  </si>
  <si>
    <t>Земельный налог с физических лиц, обладающих земельным участком, расположенным в границах городских округов</t>
  </si>
  <si>
    <t>182 10606042040000110</t>
  </si>
  <si>
    <t>ГОСУДАРСТВЕННАЯ ПОШЛИНА</t>
  </si>
  <si>
    <t>000 10800000000000000</t>
  </si>
  <si>
    <t>Государственная пошлина по делам, рассматриваемым в судах общей юрисдикции, мировыми судьями</t>
  </si>
  <si>
    <t>182 10803000010000110</t>
  </si>
  <si>
    <t>Государственная пошлина по делам, рассматриваемым в судах общей юрисдикции, мировыми судьями (за исключением Верховного Суда Российской Федерации)</t>
  </si>
  <si>
    <t>182 10803010010000110</t>
  </si>
  <si>
    <t>Государственная пошлина по делам, рассматриваемым в судах общей юрисдикции, мировыми судьями (за исключением Верховного Суда Российской Федерации) (сумма платежа (перерасчеты, недоимка и задолженность по соответствующему платежу, в том числе по отмененному)</t>
  </si>
  <si>
    <t>182 10803010011000110</t>
  </si>
  <si>
    <t>ДОХОДЫ ОТ ИСПОЛЬЗОВАНИЯ ИМУЩЕСТВА, НАХОДЯЩЕГОСЯ В ГОСУДАРСТВЕННОЙ И МУНИЦИПАЛЬНОЙ СОБСТВЕННОСТИ</t>
  </si>
  <si>
    <t>923 11100000000000000</t>
  </si>
  <si>
    <t>Доходы, получаемые в виде арендной либо иной платы за передачу в возмездное пользование государственного и муниципального имущества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t>
  </si>
  <si>
    <t>923 11105000000000120</t>
  </si>
  <si>
    <t>Доходы, получаемые в виде арендной платы за земельные участки, государственная собственность на которые не разграничена, а также средства от продажи права на заключение договоров аренды указанных земельных участков</t>
  </si>
  <si>
    <t>923 11105010000000120</t>
  </si>
  <si>
    <t>Доходы, получаемые в виде арендной платы за земельные участки, государственная собственность на которые не разграничена и которые расположены в границах городских округов, а также средства от продажи права на заключение договоров аренды указанных земельных участков</t>
  </si>
  <si>
    <t>923 11105012040000120</t>
  </si>
  <si>
    <t>Доходы от сдачи в аренду имущества, находящегося в оперативном управлении органов государственной власти, органов местного самоуправления, государственных внебюджетных фондов и созданных ими учреждений (за исключением имущества бюджетных и автономных учреждений)</t>
  </si>
  <si>
    <t>923 11105030000000120</t>
  </si>
  <si>
    <t>Доходы от сдачи в аренду имущества, находящегося в оперативном управлении органов управления городских округов и созданных ими учреждений (за исключением имущества муниципальных бюджетных и автономных учреждений)</t>
  </si>
  <si>
    <t>923 11105034040000120</t>
  </si>
  <si>
    <t>Доходы от сдачи в аренду имущества, составляющего государственную (муниципальную) казну (за исключением земельных участков)</t>
  </si>
  <si>
    <t>923 11105070000000120</t>
  </si>
  <si>
    <t>Доходы от сдачи в аренду имущества, составляющего казну городских округов (за исключением земельных участков)</t>
  </si>
  <si>
    <t>923 11105074040000120</t>
  </si>
  <si>
    <t>Прочие доходы от использования имущества и прав, находящихся в государственной и муниципальной собственности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t>
  </si>
  <si>
    <t>923 11109000000000120</t>
  </si>
  <si>
    <t>Прочие поступления от использования имущества, находящегося в государственной и муниципальной собственности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t>
  </si>
  <si>
    <t>923 11109040000000120</t>
  </si>
  <si>
    <t>Прочие поступления от использования имущества, находящегося в собственности городских округов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t>
  </si>
  <si>
    <t>923 11109044040000120</t>
  </si>
  <si>
    <t>ПЛАТЕЖИ ПРИ ПОЛЬЗОВАНИИ ПРИРОДНЫМИ РЕСУРСАМИ</t>
  </si>
  <si>
    <t>048 11200000000000000</t>
  </si>
  <si>
    <t>Плата за негативное воздействие на окружающую среду</t>
  </si>
  <si>
    <t>048 11201000010000120</t>
  </si>
  <si>
    <t>Плата за выбросы загрязняющих веществ в атмосферный воздух стационарными объектами</t>
  </si>
  <si>
    <t>048 11201010010000120</t>
  </si>
  <si>
    <t>Плата за выбросы загрязняющих веществ в атмосферный воздух стационарными объектами (федеральные государственные органы, Банк России, органы управления государственными внебюджетными фондами Российской Федерации)</t>
  </si>
  <si>
    <t>048 11201010016000120</t>
  </si>
  <si>
    <t>Плата за сбросы загрязняющих веществ в водные объекты</t>
  </si>
  <si>
    <t>048 11201030010000120</t>
  </si>
  <si>
    <t>Плата за сбросы загрязняющих веществ в водные объекты (федеральные государственные органы, Банк России, органы управления государственными внебюджетными фондами Российской Федерации)</t>
  </si>
  <si>
    <t>048 11201030016000120</t>
  </si>
  <si>
    <t>Плата за размещение отходов производства и потребления</t>
  </si>
  <si>
    <t>048 11201040010000120</t>
  </si>
  <si>
    <t>Плата за размещение отходов производства</t>
  </si>
  <si>
    <t>048 11201041010000120</t>
  </si>
  <si>
    <t>ДОХОДЫ ОТ ОКАЗАНИЯ ПЛАТНЫХ УСЛУГ И КОМПЕНСАЦИИ ЗАТРАТ ГОСУДАРСТВА</t>
  </si>
  <si>
    <t>923 11300000000000000</t>
  </si>
  <si>
    <t>Доходы от компенсации затрат государства</t>
  </si>
  <si>
    <t>923 11302000000000130</t>
  </si>
  <si>
    <t>Прочие доходы от компенсации затрат государства</t>
  </si>
  <si>
    <t>923 11302990000000130</t>
  </si>
  <si>
    <t>Прочие доходы от компенсации затрат бюджетов городских округов</t>
  </si>
  <si>
    <t>923 11302994040000130</t>
  </si>
  <si>
    <t>ДОХОДЫ ОТ ПРОДАЖИ МАТЕРИАЛЬНЫХ И НЕМАТЕРИАЛЬНЫХ АКТИВОВ</t>
  </si>
  <si>
    <t>923 11400000000000000</t>
  </si>
  <si>
    <t>Доходы от реализации имущества, находящегося в государственной и муниципальной собственности (за исключением движимого имущества бюджетных и автономных учреждений, а также имущества государственных и муниципальных унитарных предприятий, в том числе казенных)</t>
  </si>
  <si>
    <t>923 11402000000000000</t>
  </si>
  <si>
    <t>Доходы от реализации имущества, находящегося в собственности городских округов (за исключением движимого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основных средств по указанному имуществу</t>
  </si>
  <si>
    <t>923 11402040040000410</t>
  </si>
  <si>
    <t>Доходы от реализации иного имущества, находящегося в собственности городских округов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основных средств по указанному имуществу</t>
  </si>
  <si>
    <t>923 11402043040000410</t>
  </si>
  <si>
    <t>Доходы от продажи земельных участков, находящихся в государственной и муниципальной собственности</t>
  </si>
  <si>
    <t>923 11406000000000430</t>
  </si>
  <si>
    <t>Доходы от продажи земельных участков, государственная собственность на которые не разграничена</t>
  </si>
  <si>
    <t>923 11406010000000430</t>
  </si>
  <si>
    <t>Доходы от продажи земельных участков, государственная собственность на которые не разграничена и которые расположены в границах городских округов</t>
  </si>
  <si>
    <t>923 11406012040000430</t>
  </si>
  <si>
    <t>АДМИНИСТРАТИВНЫЕ ПЛАТЕЖИ И СБОРЫ</t>
  </si>
  <si>
    <t>923 11500000000000000</t>
  </si>
  <si>
    <t>Платежи, взимаемые государственными и муниципальными органами (организациями) за выполнение определенных функций</t>
  </si>
  <si>
    <t>923 11502000000000140</t>
  </si>
  <si>
    <t>Платежи, взимаемые органами местного самоуправления (организациями) городских округов за выполнение определенных функций</t>
  </si>
  <si>
    <t>923 11502040040000140</t>
  </si>
  <si>
    <t>ШТРАФЫ, САНКЦИИ, ВОЗМЕЩЕНИЕ УЩЕРБА</t>
  </si>
  <si>
    <t>000 11600000000000000</t>
  </si>
  <si>
    <t>Денежные взыскания (штрафы) за нарушение законодательства о налогах и сборах</t>
  </si>
  <si>
    <t>182 11603000000000140</t>
  </si>
  <si>
    <t>Денежные взыскания (штрафы) за нарушение законодательства о налогах и сборах, предусмотренные статьями 116, 119.1, 119.2, пунктами 1 и 2 статьи 120, статьями 125, 126, 126.1, 128, 129, 129.1, 129.4, 132, 133, 134, 135, 135.1, 135.2 Налогового кодекса Российской Федерации</t>
  </si>
  <si>
    <t>182 11603010010000140</t>
  </si>
  <si>
    <t>Денежные взыскания (штрафы) за нарушение законодательства о налогах и сборах, предусмотренные статьями 116, 119.1, 119.2, пунктами 1 и 2 статьи 120, статьями 125, 126, 126.1, 128,129, 129.1, 129.4, 132, 133, 134, 135, 135.1, 135.2 Налогового кодекса Российской Федерации</t>
  </si>
  <si>
    <t>182 11603010016000140</t>
  </si>
  <si>
    <t>Денежные взыскания (штрафы) за административные правонарушения в области налогов и сборов, предусмотренные Кодексом Российской Федерации об административных правонарушениях</t>
  </si>
  <si>
    <t>182 11603030010000140</t>
  </si>
  <si>
    <t>Денежные взыскания (штрафы) за административные правонарушения в области налогов и сборов, предусмотренные Кодексом Российской Федерации об административных правонарушениях (федеральные государственные органы, Банк России, органы управления государственными внебюджетными фондами Российской Федерации)</t>
  </si>
  <si>
    <t>182 11603030016000140</t>
  </si>
  <si>
    <t>Денежные взыскания (штрафы) за нарушение законодательства Российской Федерации о недрах, об особо охраняемых природных территориях, об охране и использовании животного мира, об экологической экспертизе, в области охраны окружающей среды, о рыболовстве и сохранении водных биологических ресурсов, земельного законодательства, лесного законодательства, водного законодательства</t>
  </si>
  <si>
    <t>048 11625000000000140</t>
  </si>
  <si>
    <t>Денежные взыскания (штрафы) за нарушение законодательства Российской Федерации об особо охраняемых природных территориях</t>
  </si>
  <si>
    <t>048 11625020010000140</t>
  </si>
  <si>
    <t>Денежные взыскания (штрафы) за нарушение законодательства Российской Федерации об особо охраняемых природных территориях (федеральные государственные органы, Банк России, органы управления государственными внебюджетными фондами Российской Федерации)</t>
  </si>
  <si>
    <t>048 11625020016000140</t>
  </si>
  <si>
    <t>Денежные взыскания (штрафы) за нарушение законодательства в области обеспечения санитарно-эпидемиологического благополучия человека и законодательства в сфере защиты прав потребителей</t>
  </si>
  <si>
    <t>000 11628000010000140</t>
  </si>
  <si>
    <t>Денежные взыскания (штрафы) за нарушение законодательства в области обеспечения санитарно-эпидемиологического благополучия человека и законодательства в сфере защиты прав потребителей (федеральные государственные органы, Банк России, органы управления государственными внебюджетными фондами Российской Федерации)</t>
  </si>
  <si>
    <t>000 11628000016000140</t>
  </si>
  <si>
    <t>141 11628000016000140</t>
  </si>
  <si>
    <t>188 11628000016000140</t>
  </si>
  <si>
    <t>Денежные взыскания (штрафы) за нарушение законодательства Российской Федерации о контрактной системе в сфере закупок товаров, работ, услуг для обеспечения государственных и муниципальных нужд</t>
  </si>
  <si>
    <t>161 11633000000000140</t>
  </si>
  <si>
    <t>Денежные взыскания (штрафы) за нарушение законодательства Российской Федерации о контрактной системе в сфере закупок товаров, работ, услуг для обеспечения государственных и муниципальных нужд для нужд городских округов</t>
  </si>
  <si>
    <t>161 11633040040000140</t>
  </si>
  <si>
    <t>Денежные взыскания (штрафы) за нарушение законодательства Российской Федерации о контрактной системе в сфере закупок товаров, работ, услуг для обеспечения государственных и муниципальных нужд для нужд городских округов (федеральные государственные органы, Банк России, органы управления государственными внебюджетными фондами Российской Федерации)</t>
  </si>
  <si>
    <t>161 11633040046000140</t>
  </si>
  <si>
    <t>Поступления сумм в возмещение вреда, причиняемого автомобильным дорогам транспортными средствами, осуществляющими перевозки тяжеловесных и (или) крупногабаритных грузов</t>
  </si>
  <si>
    <t>923 11637000000000140</t>
  </si>
  <si>
    <t>Поступления сумм в возмещение вреда, причиняемого автомобильным дорогам местного значения транспортными средствами, осуществляющими перевозки тяжеловесных и (или) крупногабаритных грузов, зачисляемые в бюджеты городских округов</t>
  </si>
  <si>
    <t>923 11637030040000140</t>
  </si>
  <si>
    <t>Денежные взыскания (штрафы) за нарушение законодательства Российской Федерации об административных правонарушениях, предусмотренные статьей 20.25 Кодекса Российской Федерации об административных правонарушениях</t>
  </si>
  <si>
    <t>000 11643000010000140</t>
  </si>
  <si>
    <t>Денежные взыскания (штрафы) за нарушение законодательства Российской Федерации об административных правонарушениях, предусмотренные статьей 20.25 Кодекса Российской Федерации об административных правонарушениях (федеральные государственные органы, Банк России, органы управления государственными внебюджетными фондами Российской Федерации)</t>
  </si>
  <si>
    <t>000 11643000016000140</t>
  </si>
  <si>
    <t>188 11643000016000140</t>
  </si>
  <si>
    <t>322 11643000016000140</t>
  </si>
  <si>
    <t>Прочие поступления от денежных взысканий (штрафов) и иных сумм в возмещение ущерба</t>
  </si>
  <si>
    <t>000 11690000000000140</t>
  </si>
  <si>
    <t>Прочие поступления от денежных взысканий (штрафов) и иных сумм в возмещение ущерба, зачисляемые в бюджеты городских округов</t>
  </si>
  <si>
    <t>000 11690040040000140</t>
  </si>
  <si>
    <t>843 11690040040000140</t>
  </si>
  <si>
    <t>875 11690040040000140</t>
  </si>
  <si>
    <t>Прочие поступления от денежных взысканий (штрафов) и иных сумм в возмещение ущерба, зачисляемые в бюджеты городских округов (федеральные государственные органы, Банк России, органы управления государственными внебюджетными фондами Российской Федерации)</t>
  </si>
  <si>
    <t>000 11690040046000140</t>
  </si>
  <si>
    <t>048 11690040046000140</t>
  </si>
  <si>
    <t>188 11690040046000140</t>
  </si>
  <si>
    <t>Прочие поступления от денежных взысканий (штрафов) и иных сумм в возмещение ущерба, зачисляемые в бюджеты городских округов (федеральные казенные учреждения)</t>
  </si>
  <si>
    <t>177 11690040047000140</t>
  </si>
  <si>
    <t>ПРОЧИЕ НЕНАЛОГОВЫЕ ДОХОДЫ</t>
  </si>
  <si>
    <t>000 11700000000000000</t>
  </si>
  <si>
    <t>Прочие неналоговые доходы</t>
  </si>
  <si>
    <t>923 11705000000000180</t>
  </si>
  <si>
    <t>Прочие неналоговые доходы бюджетов городских округов</t>
  </si>
  <si>
    <t>923 11705040040000180</t>
  </si>
  <si>
    <t>БЕЗВОЗМЕЗДНЫЕ ПОСТУПЛЕНИЯ</t>
  </si>
  <si>
    <t>000 20000000000000000</t>
  </si>
  <si>
    <t>БЕЗВОЗМЕЗДНЫЕ ПОСТУПЛЕНИЯ ОТ ДРУГИХ БЮДЖЕТОВ БЮДЖЕТНОЙ СИСТЕМЫ РОССИЙСКОЙ ФЕДЕРАЦИИ</t>
  </si>
  <si>
    <t>000 20200000000000000</t>
  </si>
  <si>
    <t>Дотации бюджетам бюджетной системы Российской Федерации</t>
  </si>
  <si>
    <t>992 20210000000000150</t>
  </si>
  <si>
    <t>Дотации на выравнивание бюджетной обеспеченности</t>
  </si>
  <si>
    <t>992 20215001000000150</t>
  </si>
  <si>
    <t>Дотации бюджетам городских округов на выравнивание бюджетной обеспеченности</t>
  </si>
  <si>
    <t>992 20215001040000150</t>
  </si>
  <si>
    <t>Дотации бюджетам на поддержку мер по обеспечению сбалансированности бюджетов</t>
  </si>
  <si>
    <t>992 20215002000000150</t>
  </si>
  <si>
    <t>Дотации бюджетам городских округов на поддержку мер по обеспечению сбалансированности бюджетов</t>
  </si>
  <si>
    <t>992 20215002040000150</t>
  </si>
  <si>
    <t>Субвенции бюджетам бюджетной системы Российской Федерации</t>
  </si>
  <si>
    <t>000 20230000000000150</t>
  </si>
  <si>
    <t>Субвенции местным бюджетам на выполнение передаваемых полномочий субъектов Российской Федерации</t>
  </si>
  <si>
    <t>000 20230024000000150</t>
  </si>
  <si>
    <t>Субвенции бюджетам городских округов на выполнение передаваемых полномочий субъектов Российской Федерации</t>
  </si>
  <si>
    <t>000 20230024040000150</t>
  </si>
  <si>
    <t>923 20230024040000150</t>
  </si>
  <si>
    <t>992 20230024040000150</t>
  </si>
  <si>
    <t>Прочие субвенции</t>
  </si>
  <si>
    <t>975 20239999000000150</t>
  </si>
  <si>
    <t>Прочие субвенции бюджетам городских округов</t>
  </si>
  <si>
    <t>975 20239999040000150</t>
  </si>
  <si>
    <t>ПРОЧИЕ БЕЗВОЗМЕЗДНЫЕ ПОСТУПЛЕНИЯ</t>
  </si>
  <si>
    <t>Прочие безвозмездные поступления в бюджеты городских округов</t>
  </si>
  <si>
    <t>975 20704050040000150</t>
  </si>
  <si>
    <t>ВОЗВРАТ ОСТАТКОВ СУБСИДИЙ, СУБВЕНЦИЙ И ИНЫХ МЕЖБЮДЖЕТНЫХ ТРАНСФЕРТОВ, ИМЕЮЩИХ ЦЕЛЕВОЕ НАЗНАЧЕНИЕ, ПРОШЛЫХ ЛЕТ</t>
  </si>
  <si>
    <t>000 21900000000000000</t>
  </si>
  <si>
    <t>Возврат остатков субсидий, субвенций и иных межбюджетных трансфертов, имеющих целевое назначение, прошлых лет из бюджетов городских округов</t>
  </si>
  <si>
    <t>000 21900000040000150</t>
  </si>
  <si>
    <t>Возврат остатков субвенций на 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 из бюджетов городских округов</t>
  </si>
  <si>
    <t>923 21935120040000150</t>
  </si>
  <si>
    <t>Возврат прочих остатков субсидий, субвенций и иных межбюджетных трансфертов, имеющих целевое назначение, прошлых лет из бюджетов городских округов</t>
  </si>
  <si>
    <t>000 21960010040000150</t>
  </si>
  <si>
    <t>923 21960010040000150</t>
  </si>
  <si>
    <t>992 21960010040000150</t>
  </si>
  <si>
    <t xml:space="preserve">                          2. Расходы бюджета</t>
  </si>
  <si>
    <t>Форма 0503117  с.2</t>
  </si>
  <si>
    <t>Код расхода по бюджетной классификации</t>
  </si>
  <si>
    <t>Расходы бюджета - всего</t>
  </si>
  <si>
    <t>200</t>
  </si>
  <si>
    <t>x</t>
  </si>
  <si>
    <t>ОБЩЕГОСУДАРСТВЕННЫЕ ВОПРОСЫ</t>
  </si>
  <si>
    <t xml:space="preserve">000 0100 0000000000 000 </t>
  </si>
  <si>
    <t>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</si>
  <si>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 xml:space="preserve">000 0100 0000000000 100 </t>
  </si>
  <si>
    <t>Расходы на выплаты персоналу казенных учреждений</t>
  </si>
  <si>
    <t xml:space="preserve">000 0100 0000000000 110 </t>
  </si>
  <si>
    <t>Фонд оплаты труда учреждений</t>
  </si>
  <si>
    <t xml:space="preserve">000 0100 0000000000 111 </t>
  </si>
  <si>
    <t>Иные выплаты персоналу учреждений, за исключением фонда оплаты труда</t>
  </si>
  <si>
    <t xml:space="preserve">000 0100 0000000000 112 </t>
  </si>
  <si>
    <t>Взносы по обязательному социальному страхованию на выплаты по оплате труда работников и иные выплаты работникам учреждений</t>
  </si>
  <si>
    <t xml:space="preserve">000 0100 0000000000 119 </t>
  </si>
  <si>
    <t>Расходы на выплаты персоналу государственных (муниципальных) органов</t>
  </si>
  <si>
    <t xml:space="preserve">000 0100 0000000000 120 </t>
  </si>
  <si>
    <t>Фонд оплаты труда государственных (муниципальных) органов</t>
  </si>
  <si>
    <t xml:space="preserve">000 0100 0000000000 121 </t>
  </si>
  <si>
    <t>Иные выплаты персоналу государственных (муниципальных) органов, за исключением фонда оплаты труда</t>
  </si>
  <si>
    <t xml:space="preserve">000 0100 0000000000 122 </t>
  </si>
  <si>
    <t>Взносы по обязательному социальному страхованию на выплаты денежного содержания и иные выплаты работникам государственных (муниципальных) органов</t>
  </si>
  <si>
    <t xml:space="preserve">000 0100 0000000000 129 </t>
  </si>
  <si>
    <t>Закупка товаров, работ и услуг для обеспечения государственных (муниципальных) нужд</t>
  </si>
  <si>
    <t xml:space="preserve">000 0100 0000000000 200 </t>
  </si>
  <si>
    <t>Иные закупки товаров, работ и услуг для обеспечения государственных (муниципальных) нужд</t>
  </si>
  <si>
    <t xml:space="preserve">000 0100 0000000000 240 </t>
  </si>
  <si>
    <t>Закупка товаров, работ, услуг в сфере информационно-коммуникационных технологий</t>
  </si>
  <si>
    <t xml:space="preserve">000 0100 0000000000 242 </t>
  </si>
  <si>
    <t>Прочая закупка товаров, работ и услуг</t>
  </si>
  <si>
    <t xml:space="preserve">000 0100 0000000000 244 </t>
  </si>
  <si>
    <t>Иные бюджетные ассигнования</t>
  </si>
  <si>
    <t xml:space="preserve">000 0100 0000000000 800 </t>
  </si>
  <si>
    <t>Исполнение судебных актов</t>
  </si>
  <si>
    <t xml:space="preserve">000 0100 0000000000 830 </t>
  </si>
  <si>
    <t>Исполнение судебных актов Российской Федерации и мировых соглашений по возмещению причиненного вреда</t>
  </si>
  <si>
    <t xml:space="preserve">000 0100 0000000000 831 </t>
  </si>
  <si>
    <t>Уплата налогов, сборов и иных платежей</t>
  </si>
  <si>
    <t xml:space="preserve">000 0100 0000000000 850 </t>
  </si>
  <si>
    <t>Уплата налога на имущество организаций и земельного налога</t>
  </si>
  <si>
    <t xml:space="preserve">000 0100 0000000000 851 </t>
  </si>
  <si>
    <t>Уплата прочих налогов, сборов</t>
  </si>
  <si>
    <t xml:space="preserve">000 0100 0000000000 852 </t>
  </si>
  <si>
    <t>Уплата иных платежей</t>
  </si>
  <si>
    <t xml:space="preserve">000 0100 0000000000 853 </t>
  </si>
  <si>
    <t>Резервные средства</t>
  </si>
  <si>
    <t xml:space="preserve">000 0100 0000000000 870 </t>
  </si>
  <si>
    <t>Функционирование высшего должностного лица субъекта Российской Федерации и муниципального образования</t>
  </si>
  <si>
    <t xml:space="preserve">000 0102 0000000000 000 </t>
  </si>
  <si>
    <t xml:space="preserve">000 0102 0000000000 100 </t>
  </si>
  <si>
    <t xml:space="preserve">000 0102 0000000000 120 </t>
  </si>
  <si>
    <t xml:space="preserve">000 0102 0000000000 121 </t>
  </si>
  <si>
    <t xml:space="preserve">000 0102 0000000000 122 </t>
  </si>
  <si>
    <t xml:space="preserve">000 0102 0000000000 129 </t>
  </si>
  <si>
    <t>Функционирование законодательных (представительных) органов государственной власти и представительных органов муниципальных образований</t>
  </si>
  <si>
    <t xml:space="preserve">000 0103 0000000000 000 </t>
  </si>
  <si>
    <t xml:space="preserve">000 0103 0000000000 200 </t>
  </si>
  <si>
    <t xml:space="preserve">000 0103 0000000000 240 </t>
  </si>
  <si>
    <t xml:space="preserve">000 0103 0000000000 242 </t>
  </si>
  <si>
    <t xml:space="preserve">000 0103 0000000000 244 </t>
  </si>
  <si>
    <t>Функционирование Правительства Российской Федерации, высших исполнительных органов государственной власти субъектов Российской Федерации, местных администраций</t>
  </si>
  <si>
    <t xml:space="preserve">000 0104 0000000000 000 </t>
  </si>
  <si>
    <t xml:space="preserve">000 0104 0000000000 100 </t>
  </si>
  <si>
    <t xml:space="preserve">000 0104 0000000000 110 </t>
  </si>
  <si>
    <t xml:space="preserve">000 0104 0000000000 111 </t>
  </si>
  <si>
    <t xml:space="preserve">000 0104 0000000000 112 </t>
  </si>
  <si>
    <t xml:space="preserve">000 0104 0000000000 119 </t>
  </si>
  <si>
    <t xml:space="preserve">000 0104 0000000000 120 </t>
  </si>
  <si>
    <t xml:space="preserve">000 0104 0000000000 121 </t>
  </si>
  <si>
    <t xml:space="preserve">000 0104 0000000000 122 </t>
  </si>
  <si>
    <t xml:space="preserve">000 0104 0000000000 129 </t>
  </si>
  <si>
    <t xml:space="preserve">000 0104 0000000000 200 </t>
  </si>
  <si>
    <t xml:space="preserve">000 0104 0000000000 240 </t>
  </si>
  <si>
    <t xml:space="preserve">000 0104 0000000000 242 </t>
  </si>
  <si>
    <t xml:space="preserve">000 0104 0000000000 244 </t>
  </si>
  <si>
    <t xml:space="preserve">000 0104 0000000000 800 </t>
  </si>
  <si>
    <t xml:space="preserve">000 0104 0000000000 830 </t>
  </si>
  <si>
    <t xml:space="preserve">000 0104 0000000000 831 </t>
  </si>
  <si>
    <t xml:space="preserve">000 0104 0000000000 850 </t>
  </si>
  <si>
    <t xml:space="preserve">000 0104 0000000000 851 </t>
  </si>
  <si>
    <t xml:space="preserve">000 0104 0000000000 852 </t>
  </si>
  <si>
    <t xml:space="preserve">000 0104 0000000000 853 </t>
  </si>
  <si>
    <t>Обеспечение деятельности финансовых, налоговых и таможенных органов и органов финансового (финансово-бюджетного) надзора</t>
  </si>
  <si>
    <t xml:space="preserve">000 0106 0000000000 000 </t>
  </si>
  <si>
    <t xml:space="preserve">000 0106 0000000000 100 </t>
  </si>
  <si>
    <t xml:space="preserve">000 0106 0000000000 120 </t>
  </si>
  <si>
    <t xml:space="preserve">000 0106 0000000000 121 </t>
  </si>
  <si>
    <t xml:space="preserve">000 0106 0000000000 122 </t>
  </si>
  <si>
    <t xml:space="preserve">000 0106 0000000000 129 </t>
  </si>
  <si>
    <t xml:space="preserve">000 0106 0000000000 200 </t>
  </si>
  <si>
    <t xml:space="preserve">000 0106 0000000000 240 </t>
  </si>
  <si>
    <t xml:space="preserve">000 0106 0000000000 242 </t>
  </si>
  <si>
    <t xml:space="preserve">000 0106 0000000000 244 </t>
  </si>
  <si>
    <t xml:space="preserve">000 0106 0000000000 800 </t>
  </si>
  <si>
    <t xml:space="preserve">000 0106 0000000000 850 </t>
  </si>
  <si>
    <t xml:space="preserve">000 0106 0000000000 851 </t>
  </si>
  <si>
    <t xml:space="preserve">000 0106 0000000000 852 </t>
  </si>
  <si>
    <t>Резервные фонды</t>
  </si>
  <si>
    <t xml:space="preserve">000 0111 0000000000 000 </t>
  </si>
  <si>
    <t xml:space="preserve">000 0111 0000000000 800 </t>
  </si>
  <si>
    <t xml:space="preserve">000 0111 0000000000 870 </t>
  </si>
  <si>
    <t>Другие общегосударственные вопросы</t>
  </si>
  <si>
    <t xml:space="preserve">000 0113 0000000000 000 </t>
  </si>
  <si>
    <t xml:space="preserve">000 0113 0000000000 200 </t>
  </si>
  <si>
    <t xml:space="preserve">000 0113 0000000000 240 </t>
  </si>
  <si>
    <t xml:space="preserve">000 0113 0000000000 244 </t>
  </si>
  <si>
    <t>НАЦИОНАЛЬНАЯ БЕЗОПАСНОСТЬ И ПРАВООХРАНИТЕЛЬНАЯ ДЕЯТЕЛЬНОСТЬ</t>
  </si>
  <si>
    <t xml:space="preserve">000 0300 0000000000 000 </t>
  </si>
  <si>
    <t xml:space="preserve">000 0300 0000000000 100 </t>
  </si>
  <si>
    <t xml:space="preserve">000 0300 0000000000 120 </t>
  </si>
  <si>
    <t xml:space="preserve">000 0300 0000000000 122 </t>
  </si>
  <si>
    <t>Иные выплаты, за исключением фонда оплаты труда государственных (муниципальных) органов, лицам, привлекаемым согласно законодательству для выполнения отдельных полномочий</t>
  </si>
  <si>
    <t xml:space="preserve">000 0300 0000000000 123 </t>
  </si>
  <si>
    <t xml:space="preserve">000 0300 0000000000 200 </t>
  </si>
  <si>
    <t xml:space="preserve">000 0300 0000000000 240 </t>
  </si>
  <si>
    <t xml:space="preserve">000 0300 0000000000 242 </t>
  </si>
  <si>
    <t xml:space="preserve">000 0300 0000000000 244 </t>
  </si>
  <si>
    <t>Защита населения и территории от чрезвычайных ситуаций природного и техногенного характера, гражданская оборона</t>
  </si>
  <si>
    <t xml:space="preserve">000 0309 0000000000 000 </t>
  </si>
  <si>
    <t xml:space="preserve">000 0309 0000000000 100 </t>
  </si>
  <si>
    <t xml:space="preserve">000 0309 0000000000 120 </t>
  </si>
  <si>
    <t xml:space="preserve">000 0309 0000000000 122 </t>
  </si>
  <si>
    <t xml:space="preserve">000 0309 0000000000 123 </t>
  </si>
  <si>
    <t xml:space="preserve">000 0309 0000000000 200 </t>
  </si>
  <si>
    <t xml:space="preserve">000 0309 0000000000 240 </t>
  </si>
  <si>
    <t xml:space="preserve">000 0309 0000000000 242 </t>
  </si>
  <si>
    <t xml:space="preserve">000 0309 0000000000 244 </t>
  </si>
  <si>
    <t>Другие вопросы в области национальной безопасности и правоохранительной деятельности</t>
  </si>
  <si>
    <t xml:space="preserve">000 0314 0000000000 000 </t>
  </si>
  <si>
    <t xml:space="preserve">000 0314 0000000000 100 </t>
  </si>
  <si>
    <t xml:space="preserve">000 0314 0000000000 120 </t>
  </si>
  <si>
    <t xml:space="preserve">000 0314 0000000000 123 </t>
  </si>
  <si>
    <t>НАЦИОНАЛЬНАЯ ЭКОНОМИКА</t>
  </si>
  <si>
    <t xml:space="preserve">000 0400 0000000000 000 </t>
  </si>
  <si>
    <t xml:space="preserve">000 0400 0000000000 200 </t>
  </si>
  <si>
    <t xml:space="preserve">000 0400 0000000000 240 </t>
  </si>
  <si>
    <t xml:space="preserve">000 0400 0000000000 244 </t>
  </si>
  <si>
    <t>Закупка товаров, работ и услуг для обеспечения государственных (муниципальных) нужд в области геодезии и картографии вне рамок государственного оборонного заказа</t>
  </si>
  <si>
    <t xml:space="preserve">000 0400 0000000000 245 </t>
  </si>
  <si>
    <t>Предоставление субсидий бюджетным, автономным учреждениям и иным некоммерческим организациям</t>
  </si>
  <si>
    <t xml:space="preserve">000 0400 0000000000 600 </t>
  </si>
  <si>
    <t>Субсидии бюджетным учреждениям</t>
  </si>
  <si>
    <t xml:space="preserve">000 0400 0000000000 610 </t>
  </si>
  <si>
    <t>Субсидии бюджетным учреждениям на иные цели</t>
  </si>
  <si>
    <t xml:space="preserve">000 0400 0000000000 612 </t>
  </si>
  <si>
    <t xml:space="preserve">000 0400 0000000000 800 </t>
  </si>
  <si>
    <t>Субсидии юридическим лицам (кроме некоммерческих организаций), индивидуальным предпринимателям, физическим лицам - производителям товаров, работ, услуг</t>
  </si>
  <si>
    <t xml:space="preserve">000 0400 0000000000 810 </t>
  </si>
  <si>
    <t>Субсидии на возмещение недополученных доходов и (или) возмещение фактически понесенных затрат в связи с производством (реализацией) товаров, выполнением работ, оказанием услуг</t>
  </si>
  <si>
    <t xml:space="preserve">000 0400 0000000000 811 </t>
  </si>
  <si>
    <t>Субсидии (гранты в форме субсидий) на финансовое обеспечение затрат в связи с производством (реализацией) товаров, выполнением работ, оказанием услуг, не подлежащие казначейскому сопровождению</t>
  </si>
  <si>
    <t xml:space="preserve">000 0400 0000000000 813 </t>
  </si>
  <si>
    <t>Сельское хозяйство и рыболовство</t>
  </si>
  <si>
    <t xml:space="preserve">000 0405 0000000000 000 </t>
  </si>
  <si>
    <t xml:space="preserve">000 0405 0000000000 800 </t>
  </si>
  <si>
    <t xml:space="preserve">000 0405 0000000000 810 </t>
  </si>
  <si>
    <t xml:space="preserve">000 0405 0000000000 813 </t>
  </si>
  <si>
    <t>Лесное хозяйство</t>
  </si>
  <si>
    <t xml:space="preserve">000 0407 0000000000 000 </t>
  </si>
  <si>
    <t xml:space="preserve">000 0407 0000000000 200 </t>
  </si>
  <si>
    <t xml:space="preserve">000 0407 0000000000 240 </t>
  </si>
  <si>
    <t xml:space="preserve">000 0407 0000000000 244 </t>
  </si>
  <si>
    <t>Транспорт</t>
  </si>
  <si>
    <t xml:space="preserve">000 0408 0000000000 000 </t>
  </si>
  <si>
    <t xml:space="preserve">000 0408 0000000000 200 </t>
  </si>
  <si>
    <t xml:space="preserve">000 0408 0000000000 240 </t>
  </si>
  <si>
    <t xml:space="preserve">000 0408 0000000000 244 </t>
  </si>
  <si>
    <t>Дорожное хозяйство (дорожные фонды)</t>
  </si>
  <si>
    <t xml:space="preserve">000 0409 0000000000 000 </t>
  </si>
  <si>
    <t xml:space="preserve">000 0409 0000000000 200 </t>
  </si>
  <si>
    <t xml:space="preserve">000 0409 0000000000 240 </t>
  </si>
  <si>
    <t xml:space="preserve">000 0409 0000000000 244 </t>
  </si>
  <si>
    <t>Другие вопросы в области национальной экономики</t>
  </si>
  <si>
    <t xml:space="preserve">000 0412 0000000000 000 </t>
  </si>
  <si>
    <t xml:space="preserve">000 0412 0000000000 200 </t>
  </si>
  <si>
    <t xml:space="preserve">000 0412 0000000000 240 </t>
  </si>
  <si>
    <t xml:space="preserve">000 0412 0000000000 245 </t>
  </si>
  <si>
    <t xml:space="preserve">000 0412 0000000000 600 </t>
  </si>
  <si>
    <t xml:space="preserve">000 0412 0000000000 610 </t>
  </si>
  <si>
    <t xml:space="preserve">000 0412 0000000000 612 </t>
  </si>
  <si>
    <t xml:space="preserve">000 0412 0000000000 800 </t>
  </si>
  <si>
    <t xml:space="preserve">000 0412 0000000000 810 </t>
  </si>
  <si>
    <t xml:space="preserve">000 0412 0000000000 811 </t>
  </si>
  <si>
    <t>ЖИЛИЩНО-КОММУНАЛЬНОЕ ХОЗЯЙСТВО</t>
  </si>
  <si>
    <t xml:space="preserve">000 0500 0000000000 000 </t>
  </si>
  <si>
    <t xml:space="preserve">000 0500 0000000000 200 </t>
  </si>
  <si>
    <t xml:space="preserve">000 0500 0000000000 240 </t>
  </si>
  <si>
    <t xml:space="preserve">000 0500 0000000000 244 </t>
  </si>
  <si>
    <t>Капитальные вложения в объекты государственной (муниципальной) собственности</t>
  </si>
  <si>
    <t xml:space="preserve">000 0500 0000000000 400 </t>
  </si>
  <si>
    <t>Бюджетные инвестиции</t>
  </si>
  <si>
    <t xml:space="preserve">000 0500 0000000000 410 </t>
  </si>
  <si>
    <t>Бюджетные инвестиции в объекты капитального строительства государственной (муниципальной) собственности</t>
  </si>
  <si>
    <t xml:space="preserve">000 0500 0000000000 414 </t>
  </si>
  <si>
    <t xml:space="preserve">000 0500 0000000000 600 </t>
  </si>
  <si>
    <t xml:space="preserve">000 0500 0000000000 610 </t>
  </si>
  <si>
    <t>Субсидии бюджетным учреждениям на финансовое обеспечение государственного (муниципального) задания на оказание государственных (муниципальных) услуг (выполнение работ)</t>
  </si>
  <si>
    <t xml:space="preserve">000 0500 0000000000 611 </t>
  </si>
  <si>
    <t xml:space="preserve">000 0500 0000000000 612 </t>
  </si>
  <si>
    <t xml:space="preserve">000 0500 0000000000 800 </t>
  </si>
  <si>
    <t xml:space="preserve">000 0500 0000000000 850 </t>
  </si>
  <si>
    <t xml:space="preserve">000 0500 0000000000 852 </t>
  </si>
  <si>
    <t>Жилищное хозяйство</t>
  </si>
  <si>
    <t xml:space="preserve">000 0501 0000000000 000 </t>
  </si>
  <si>
    <t xml:space="preserve">000 0501 0000000000 200 </t>
  </si>
  <si>
    <t xml:space="preserve">000 0501 0000000000 240 </t>
  </si>
  <si>
    <t xml:space="preserve">000 0501 0000000000 244 </t>
  </si>
  <si>
    <t xml:space="preserve">000 0501 0000000000 800 </t>
  </si>
  <si>
    <t xml:space="preserve">000 0501 0000000000 850 </t>
  </si>
  <si>
    <t xml:space="preserve">000 0501 0000000000 852 </t>
  </si>
  <si>
    <t>Коммунальное хозяйство</t>
  </si>
  <si>
    <t xml:space="preserve">000 0502 0000000000 000 </t>
  </si>
  <si>
    <t xml:space="preserve">000 0502 0000000000 200 </t>
  </si>
  <si>
    <t xml:space="preserve">000 0502 0000000000 240 </t>
  </si>
  <si>
    <t xml:space="preserve">000 0502 0000000000 244 </t>
  </si>
  <si>
    <t xml:space="preserve">000 0502 0000000000 400 </t>
  </si>
  <si>
    <t xml:space="preserve">000 0502 0000000000 410 </t>
  </si>
  <si>
    <t xml:space="preserve">000 0502 0000000000 414 </t>
  </si>
  <si>
    <t>Благоустройство</t>
  </si>
  <si>
    <t xml:space="preserve">000 0503 0000000000 000 </t>
  </si>
  <si>
    <t xml:space="preserve">000 0503 0000000000 200 </t>
  </si>
  <si>
    <t xml:space="preserve">000 0503 0000000000 240 </t>
  </si>
  <si>
    <t xml:space="preserve">000 0503 0000000000 244 </t>
  </si>
  <si>
    <t>Другие вопросы в области жилищно-коммунального хозяйства</t>
  </si>
  <si>
    <t xml:space="preserve">000 0505 0000000000 000 </t>
  </si>
  <si>
    <t xml:space="preserve">000 0505 0000000000 600 </t>
  </si>
  <si>
    <t xml:space="preserve">000 0505 0000000000 610 </t>
  </si>
  <si>
    <t xml:space="preserve">000 0505 0000000000 611 </t>
  </si>
  <si>
    <t xml:space="preserve">000 0505 0000000000 612 </t>
  </si>
  <si>
    <t>ОБРАЗОВАНИЕ</t>
  </si>
  <si>
    <t xml:space="preserve">000 0700 0000000000 000 </t>
  </si>
  <si>
    <t xml:space="preserve">000 0700 0000000000 100 </t>
  </si>
  <si>
    <t xml:space="preserve">000 0700 0000000000 120 </t>
  </si>
  <si>
    <t xml:space="preserve">000 0700 0000000000 121 </t>
  </si>
  <si>
    <t xml:space="preserve">000 0700 0000000000 122 </t>
  </si>
  <si>
    <t xml:space="preserve">000 0700 0000000000 123 </t>
  </si>
  <si>
    <t xml:space="preserve">000 0700 0000000000 129 </t>
  </si>
  <si>
    <t xml:space="preserve">000 0700 0000000000 200 </t>
  </si>
  <si>
    <t xml:space="preserve">000 0700 0000000000 240 </t>
  </si>
  <si>
    <t xml:space="preserve">000 0700 0000000000 242 </t>
  </si>
  <si>
    <t xml:space="preserve">000 0700 0000000000 244 </t>
  </si>
  <si>
    <t xml:space="preserve">000 0700 0000000000 400 </t>
  </si>
  <si>
    <t xml:space="preserve">000 0700 0000000000 410 </t>
  </si>
  <si>
    <t xml:space="preserve">000 0700 0000000000 414 </t>
  </si>
  <si>
    <t xml:space="preserve">000 0700 0000000000 600 </t>
  </si>
  <si>
    <t xml:space="preserve">000 0700 0000000000 610 </t>
  </si>
  <si>
    <t xml:space="preserve">000 0700 0000000000 611 </t>
  </si>
  <si>
    <t xml:space="preserve">000 0700 0000000000 612 </t>
  </si>
  <si>
    <t>Субсидии некоммерческим организациям (за исключением государственных (муниципальных) учреждений)</t>
  </si>
  <si>
    <t xml:space="preserve">000 0700 0000000000 630 </t>
  </si>
  <si>
    <t>Субсидии (гранты в форме субсидий), подлежащие казначейскому сопровождению</t>
  </si>
  <si>
    <t xml:space="preserve">000 0700 0000000000 632 </t>
  </si>
  <si>
    <t xml:space="preserve">000 0700 0000000000 800 </t>
  </si>
  <si>
    <t xml:space="preserve">000 0700 0000000000 850 </t>
  </si>
  <si>
    <t xml:space="preserve">000 0700 0000000000 852 </t>
  </si>
  <si>
    <t xml:space="preserve">000 0700 0000000000 853 </t>
  </si>
  <si>
    <t>Дошкольное образование</t>
  </si>
  <si>
    <t xml:space="preserve">000 0701 0000000000 000 </t>
  </si>
  <si>
    <t xml:space="preserve">000 0701 0000000000 600 </t>
  </si>
  <si>
    <t xml:space="preserve">000 0701 0000000000 610 </t>
  </si>
  <si>
    <t xml:space="preserve">000 0701 0000000000 611 </t>
  </si>
  <si>
    <t xml:space="preserve">000 0701 0000000000 612 </t>
  </si>
  <si>
    <t>Общее образование</t>
  </si>
  <si>
    <t xml:space="preserve">000 0702 0000000000 000 </t>
  </si>
  <si>
    <t xml:space="preserve">000 0702 0000000000 600 </t>
  </si>
  <si>
    <t xml:space="preserve">000 0702 0000000000 610 </t>
  </si>
  <si>
    <t xml:space="preserve">000 0702 0000000000 611 </t>
  </si>
  <si>
    <t xml:space="preserve">000 0702 0000000000 612 </t>
  </si>
  <si>
    <t>Дополнительное образование детей</t>
  </si>
  <si>
    <t xml:space="preserve">000 0703 0000000000 000 </t>
  </si>
  <si>
    <t xml:space="preserve">000 0703 0000000000 600 </t>
  </si>
  <si>
    <t xml:space="preserve">000 0703 0000000000 610 </t>
  </si>
  <si>
    <t xml:space="preserve">000 0703 0000000000 611 </t>
  </si>
  <si>
    <t xml:space="preserve">000 0703 0000000000 612 </t>
  </si>
  <si>
    <t>Молодежная политика</t>
  </si>
  <si>
    <t xml:space="preserve">000 0707 0000000000 000 </t>
  </si>
  <si>
    <t xml:space="preserve">000 0707 0000000000 200 </t>
  </si>
  <si>
    <t xml:space="preserve">000 0707 0000000000 240 </t>
  </si>
  <si>
    <t xml:space="preserve">000 0707 0000000000 244 </t>
  </si>
  <si>
    <t xml:space="preserve">000 0707 0000000000 600 </t>
  </si>
  <si>
    <t xml:space="preserve">000 0707 0000000000 610 </t>
  </si>
  <si>
    <t xml:space="preserve">000 0707 0000000000 612 </t>
  </si>
  <si>
    <t>Другие вопросы в области образования</t>
  </si>
  <si>
    <t xml:space="preserve">000 0709 0000000000 000 </t>
  </si>
  <si>
    <t xml:space="preserve">000 0709 0000000000 100 </t>
  </si>
  <si>
    <t xml:space="preserve">000 0709 0000000000 120 </t>
  </si>
  <si>
    <t xml:space="preserve">000 0709 0000000000 121 </t>
  </si>
  <si>
    <t xml:space="preserve">000 0709 0000000000 122 </t>
  </si>
  <si>
    <t xml:space="preserve">000 0709 0000000000 123 </t>
  </si>
  <si>
    <t xml:space="preserve">000 0709 0000000000 129 </t>
  </si>
  <si>
    <t xml:space="preserve">000 0709 0000000000 200 </t>
  </si>
  <si>
    <t xml:space="preserve">000 0709 0000000000 240 </t>
  </si>
  <si>
    <t xml:space="preserve">000 0709 0000000000 242 </t>
  </si>
  <si>
    <t xml:space="preserve">000 0709 0000000000 244 </t>
  </si>
  <si>
    <t xml:space="preserve">000 0709 0000000000 400 </t>
  </si>
  <si>
    <t xml:space="preserve">000 0709 0000000000 410 </t>
  </si>
  <si>
    <t xml:space="preserve">000 0709 0000000000 414 </t>
  </si>
  <si>
    <t xml:space="preserve">000 0709 0000000000 600 </t>
  </si>
  <si>
    <t xml:space="preserve">000 0709 0000000000 630 </t>
  </si>
  <si>
    <t xml:space="preserve">000 0709 0000000000 632 </t>
  </si>
  <si>
    <t xml:space="preserve">000 0709 0000000000 800 </t>
  </si>
  <si>
    <t xml:space="preserve">000 0709 0000000000 850 </t>
  </si>
  <si>
    <t xml:space="preserve">000 0709 0000000000 852 </t>
  </si>
  <si>
    <t xml:space="preserve">000 0709 0000000000 853 </t>
  </si>
  <si>
    <t>КУЛЬТУРА, КИНЕМАТОГРАФИЯ</t>
  </si>
  <si>
    <t xml:space="preserve">000 0800 0000000000 000 </t>
  </si>
  <si>
    <t xml:space="preserve">000 0800 0000000000 100 </t>
  </si>
  <si>
    <t xml:space="preserve">000 0800 0000000000 120 </t>
  </si>
  <si>
    <t xml:space="preserve">000 0800 0000000000 123 </t>
  </si>
  <si>
    <t xml:space="preserve">000 0800 0000000000 200 </t>
  </si>
  <si>
    <t xml:space="preserve">000 0800 0000000000 240 </t>
  </si>
  <si>
    <t xml:space="preserve">000 0800 0000000000 244 </t>
  </si>
  <si>
    <t xml:space="preserve">000 0800 0000000000 400 </t>
  </si>
  <si>
    <t xml:space="preserve">000 0800 0000000000 410 </t>
  </si>
  <si>
    <t xml:space="preserve">000 0800 0000000000 414 </t>
  </si>
  <si>
    <t xml:space="preserve">000 0800 0000000000 600 </t>
  </si>
  <si>
    <t xml:space="preserve">000 0800 0000000000 610 </t>
  </si>
  <si>
    <t xml:space="preserve">000 0800 0000000000 611 </t>
  </si>
  <si>
    <t xml:space="preserve">000 0800 0000000000 612 </t>
  </si>
  <si>
    <t xml:space="preserve">000 0800 0000000000 630 </t>
  </si>
  <si>
    <t xml:space="preserve">000 0800 0000000000 632 </t>
  </si>
  <si>
    <t>Культура</t>
  </si>
  <si>
    <t xml:space="preserve">000 0801 0000000000 000 </t>
  </si>
  <si>
    <t xml:space="preserve">000 0801 0000000000 200 </t>
  </si>
  <si>
    <t xml:space="preserve">000 0801 0000000000 240 </t>
  </si>
  <si>
    <t xml:space="preserve">000 0801 0000000000 244 </t>
  </si>
  <si>
    <t xml:space="preserve">000 0801 0000000000 400 </t>
  </si>
  <si>
    <t xml:space="preserve">000 0801 0000000000 410 </t>
  </si>
  <si>
    <t xml:space="preserve">000 0801 0000000000 414 </t>
  </si>
  <si>
    <t xml:space="preserve">000 0801 0000000000 600 </t>
  </si>
  <si>
    <t xml:space="preserve">000 0801 0000000000 610 </t>
  </si>
  <si>
    <t xml:space="preserve">000 0801 0000000000 611 </t>
  </si>
  <si>
    <t xml:space="preserve">000 0801 0000000000 612 </t>
  </si>
  <si>
    <t xml:space="preserve">000 0801 0000000000 630 </t>
  </si>
  <si>
    <t xml:space="preserve">000 0801 0000000000 632 </t>
  </si>
  <si>
    <t>Другие вопросы в области культуры, кинематографии</t>
  </si>
  <si>
    <t xml:space="preserve">000 0804 0000000000 000 </t>
  </si>
  <si>
    <t xml:space="preserve">000 0804 0000000000 100 </t>
  </si>
  <si>
    <t xml:space="preserve">000 0804 0000000000 120 </t>
  </si>
  <si>
    <t xml:space="preserve">000 0804 0000000000 123 </t>
  </si>
  <si>
    <t>СОЦИАЛЬНАЯ ПОЛИТИКА</t>
  </si>
  <si>
    <t xml:space="preserve">000 1000 0000000000 000 </t>
  </si>
  <si>
    <t xml:space="preserve">000 1000 0000000000 100 </t>
  </si>
  <si>
    <t xml:space="preserve">000 1000 0000000000 120 </t>
  </si>
  <si>
    <t xml:space="preserve">000 1000 0000000000 123 </t>
  </si>
  <si>
    <t xml:space="preserve">000 1000 0000000000 200 </t>
  </si>
  <si>
    <t xml:space="preserve">000 1000 0000000000 240 </t>
  </si>
  <si>
    <t xml:space="preserve">000 1000 0000000000 244 </t>
  </si>
  <si>
    <t>Социальное обеспечение и иные выплаты населению</t>
  </si>
  <si>
    <t xml:space="preserve">000 1000 0000000000 300 </t>
  </si>
  <si>
    <t>Публичные нормативные социальные выплаты гражданам</t>
  </si>
  <si>
    <t xml:space="preserve">000 1000 0000000000 310 </t>
  </si>
  <si>
    <t>Иные пенсии, социальные доплаты к пенсиям</t>
  </si>
  <si>
    <t xml:space="preserve">000 1000 0000000000 312 </t>
  </si>
  <si>
    <t>Социальные выплаты гражданам, кроме публичных нормативных социальных выплат</t>
  </si>
  <si>
    <t xml:space="preserve">000 1000 0000000000 320 </t>
  </si>
  <si>
    <t>Пособия, компенсации и иные социальные выплаты гражданам, кроме публичных нормативных обязательств</t>
  </si>
  <si>
    <t xml:space="preserve">000 1000 0000000000 321 </t>
  </si>
  <si>
    <t>Субсидии гражданам на приобретение жилья</t>
  </si>
  <si>
    <t xml:space="preserve">000 1000 0000000000 322 </t>
  </si>
  <si>
    <t>Иные выплаты населению</t>
  </si>
  <si>
    <t xml:space="preserve">000 1000 0000000000 360 </t>
  </si>
  <si>
    <t xml:space="preserve">000 1000 0000000000 400 </t>
  </si>
  <si>
    <t xml:space="preserve">000 1000 0000000000 410 </t>
  </si>
  <si>
    <t>Бюджетные инвестиции на приобретение объектов недвижимого имущества в государственную (муниципальную) собственность</t>
  </si>
  <si>
    <t xml:space="preserve">000 1000 0000000000 412 </t>
  </si>
  <si>
    <t xml:space="preserve">000 1000 0000000000 600 </t>
  </si>
  <si>
    <t xml:space="preserve">000 1000 0000000000 610 </t>
  </si>
  <si>
    <t xml:space="preserve">000 1000 0000000000 612 </t>
  </si>
  <si>
    <t>Пенсионное обеспечение</t>
  </si>
  <si>
    <t xml:space="preserve">000 1001 0000000000 000 </t>
  </si>
  <si>
    <t xml:space="preserve">000 1001 0000000000 300 </t>
  </si>
  <si>
    <t xml:space="preserve">000 1001 0000000000 310 </t>
  </si>
  <si>
    <t xml:space="preserve">000 1001 0000000000 312 </t>
  </si>
  <si>
    <t>Социальное обеспечение населения</t>
  </si>
  <si>
    <t xml:space="preserve">000 1003 0000000000 000 </t>
  </si>
  <si>
    <t xml:space="preserve">000 1003 0000000000 300 </t>
  </si>
  <si>
    <t xml:space="preserve">000 1003 0000000000 320 </t>
  </si>
  <si>
    <t xml:space="preserve">000 1003 0000000000 321 </t>
  </si>
  <si>
    <t xml:space="preserve">000 1003 0000000000 322 </t>
  </si>
  <si>
    <t>Охрана семьи и детства</t>
  </si>
  <si>
    <t xml:space="preserve">000 1004 0000000000 000 </t>
  </si>
  <si>
    <t xml:space="preserve">000 1004 0000000000 400 </t>
  </si>
  <si>
    <t xml:space="preserve">000 1004 0000000000 410 </t>
  </si>
  <si>
    <t xml:space="preserve">000 1004 0000000000 412 </t>
  </si>
  <si>
    <t xml:space="preserve">000 1004 0000000000 600 </t>
  </si>
  <si>
    <t xml:space="preserve">000 1004 0000000000 610 </t>
  </si>
  <si>
    <t xml:space="preserve">000 1004 0000000000 612 </t>
  </si>
  <si>
    <t>Другие вопросы в области социальной политики</t>
  </si>
  <si>
    <t xml:space="preserve">000 1006 0000000000 000 </t>
  </si>
  <si>
    <t xml:space="preserve">000 1006 0000000000 100 </t>
  </si>
  <si>
    <t xml:space="preserve">000 1006 0000000000 120 </t>
  </si>
  <si>
    <t xml:space="preserve">000 1006 0000000000 123 </t>
  </si>
  <si>
    <t xml:space="preserve">000 1006 0000000000 200 </t>
  </si>
  <si>
    <t xml:space="preserve">000 1006 0000000000 240 </t>
  </si>
  <si>
    <t xml:space="preserve">000 1006 0000000000 244 </t>
  </si>
  <si>
    <t xml:space="preserve">000 1006 0000000000 300 </t>
  </si>
  <si>
    <t xml:space="preserve">000 1006 0000000000 320 </t>
  </si>
  <si>
    <t xml:space="preserve">000 1006 0000000000 321 </t>
  </si>
  <si>
    <t xml:space="preserve">000 1006 0000000000 360 </t>
  </si>
  <si>
    <t xml:space="preserve">000 1006 0000000000 600 </t>
  </si>
  <si>
    <t xml:space="preserve">000 1006 0000000000 610 </t>
  </si>
  <si>
    <t xml:space="preserve">000 1006 0000000000 612 </t>
  </si>
  <si>
    <t>ФИЗИЧЕСКАЯ КУЛЬТУРА И СПОРТ</t>
  </si>
  <si>
    <t xml:space="preserve">000 1100 0000000000 000 </t>
  </si>
  <si>
    <t xml:space="preserve">000 1100 0000000000 100 </t>
  </si>
  <si>
    <t xml:space="preserve">000 1100 0000000000 120 </t>
  </si>
  <si>
    <t xml:space="preserve">000 1100 0000000000 122 </t>
  </si>
  <si>
    <t xml:space="preserve">000 1100 0000000000 123 </t>
  </si>
  <si>
    <t xml:space="preserve">000 1100 0000000000 200 </t>
  </si>
  <si>
    <t xml:space="preserve">000 1100 0000000000 240 </t>
  </si>
  <si>
    <t xml:space="preserve">000 1100 0000000000 244 </t>
  </si>
  <si>
    <t xml:space="preserve">000 1100 0000000000 600 </t>
  </si>
  <si>
    <t xml:space="preserve">000 1100 0000000000 630 </t>
  </si>
  <si>
    <t xml:space="preserve">000 1100 0000000000 632 </t>
  </si>
  <si>
    <t>Массовый спорт</t>
  </si>
  <si>
    <t xml:space="preserve">000 1102 0000000000 000 </t>
  </si>
  <si>
    <t xml:space="preserve">000 1102 0000000000 200 </t>
  </si>
  <si>
    <t xml:space="preserve">000 1102 0000000000 240 </t>
  </si>
  <si>
    <t xml:space="preserve">000 1102 0000000000 244 </t>
  </si>
  <si>
    <t xml:space="preserve">000 1102 0000000000 600 </t>
  </si>
  <si>
    <t xml:space="preserve">000 1102 0000000000 630 </t>
  </si>
  <si>
    <t xml:space="preserve">000 1102 0000000000 632 </t>
  </si>
  <si>
    <t>Другие вопросы в области физической культуры и спорта</t>
  </si>
  <si>
    <t xml:space="preserve">000 1105 0000000000 000 </t>
  </si>
  <si>
    <t xml:space="preserve">000 1105 0000000000 100 </t>
  </si>
  <si>
    <t xml:space="preserve">000 1105 0000000000 120 </t>
  </si>
  <si>
    <t xml:space="preserve">000 1105 0000000000 122 </t>
  </si>
  <si>
    <t xml:space="preserve">000 1105 0000000000 123 </t>
  </si>
  <si>
    <t>ОБСЛУЖИВАНИЕ ГОСУДАРСТВЕННОГО И МУНИЦИПАЛЬНОГО ДОЛГА</t>
  </si>
  <si>
    <t xml:space="preserve">000 1300 0000000000 000 </t>
  </si>
  <si>
    <t>Обслуживание государственного (муниципального) долга</t>
  </si>
  <si>
    <t xml:space="preserve">000 1300 0000000000 700 </t>
  </si>
  <si>
    <t>Обслуживание муниципального долга</t>
  </si>
  <si>
    <t xml:space="preserve">000 1300 0000000000 730 </t>
  </si>
  <si>
    <t>Обслуживание государственного внутреннего и муниципального долга</t>
  </si>
  <si>
    <t xml:space="preserve">000 1301 0000000000 000 </t>
  </si>
  <si>
    <t xml:space="preserve">000 1301 0000000000 700 </t>
  </si>
  <si>
    <t xml:space="preserve">000 1301 0000000000 730 </t>
  </si>
  <si>
    <t>Результат исполнения бюджета (дефицит / профицит)</t>
  </si>
  <si>
    <t>450</t>
  </si>
  <si>
    <t xml:space="preserve">x                    </t>
  </si>
  <si>
    <t xml:space="preserve">             Форма 0503117  с.3</t>
  </si>
  <si>
    <t xml:space="preserve">                    3. Источники финансирования дефицита бюджета</t>
  </si>
  <si>
    <t>Код источника финансирования дефицита бюджета по бюджетной классификации</t>
  </si>
  <si>
    <t>Источники финансирования дефицита бюджета - всего</t>
  </si>
  <si>
    <t>500</t>
  </si>
  <si>
    <t>источники внутреннего финансирования бюджета</t>
  </si>
  <si>
    <t>520</t>
  </si>
  <si>
    <t>из них:</t>
  </si>
  <si>
    <t>источники внешнего финансирования бюджета</t>
  </si>
  <si>
    <t>620</t>
  </si>
  <si>
    <t>700</t>
  </si>
  <si>
    <t>увеличение остатков средств, всего</t>
  </si>
  <si>
    <t>710</t>
  </si>
  <si>
    <t>уменьшение остатков средств, всего</t>
  </si>
  <si>
    <t>720</t>
  </si>
  <si>
    <t>Доходы/EXPORT_SRC_KIND</t>
  </si>
  <si>
    <t>Доходы/FORM_CODE</t>
  </si>
  <si>
    <t>117</t>
  </si>
  <si>
    <t>Доходы/REG_DATE</t>
  </si>
  <si>
    <t>Доходы/RANGE_NAMES</t>
  </si>
  <si>
    <t>1</t>
  </si>
  <si>
    <t>Доходы/EXPORT_PARAM_SRC_KIND</t>
  </si>
  <si>
    <t>3</t>
  </si>
  <si>
    <t>Доходы/FinTexExportButtonView</t>
  </si>
  <si>
    <t/>
  </si>
  <si>
    <t>Доходы/PARAMS</t>
  </si>
  <si>
    <t>Доходы/FILE_NAME</t>
  </si>
  <si>
    <t>C:\форма 117\117Y01.txt</t>
  </si>
  <si>
    <t>Доходы/EXPORT_SRC_CODE</t>
  </si>
  <si>
    <t>007007</t>
  </si>
  <si>
    <t>Доходы/PERIOD</t>
  </si>
  <si>
    <t>Налог, взимаемый с налогоплательщиков, выбравших в качестве объекта налогообложения доходы (сумма платежа (перерасчеты, недоимка и задолженность по соответствующему платежу, в том числе по отмененному)</t>
  </si>
  <si>
    <t>182 10501011012100110</t>
  </si>
  <si>
    <t>182 10501011011000110</t>
  </si>
  <si>
    <t>Налог, взимаемый с налогоплательщиков, выбравших в качестве объекта налогообложения доходы (пени по соответствующему платежу)</t>
  </si>
  <si>
    <t>182 10501021011000110</t>
  </si>
  <si>
    <t>Налог, взимаемый с налогоплательщиков, выбравших в качестве объекта налогообложения доходы, уменьшенные на величину расходов (в том числе минимальный налог, зачисляемый в бюджеты субъектов Российской Федерации (сумма платежа (перерасчеты, недоимка и задолженность по соответствующему платежу, в том числе по отмененному)</t>
  </si>
  <si>
    <t>Налог, взимаемый с налогоплательщиков, выбравших в качестве объекта налогообложения доходы, уменьшенные на величину расходов (в том числе минимальный налог, зачисляемый в бюджеты субъектов Российской Федерации (пени по соответствующему платежу)</t>
  </si>
  <si>
    <t>182 10501021012100110</t>
  </si>
  <si>
    <t>Налог, взимаемый с налогоплательщиков, выбравших в качестве объекта налогообложения доходы, уменьшенные на величину расходов (в том числе минимальный налог, зачисляемый в бюджеты субъектов Российской Федерации (суммы денежных взысканий (штрафов) по соответствующему платежу согласно законодательству Российской Федерации)</t>
  </si>
  <si>
    <t>182 10501021013000110</t>
  </si>
  <si>
    <t>182 10606032041000110</t>
  </si>
  <si>
    <t>Земельный налог с организаций, обладающих земельным участком, расположенным в границах городских округов (сумма платежа (перерасчеты, недоимка и задолженность по соответствующему платежу, в том числе по отмененному)</t>
  </si>
  <si>
    <t>Земельный налог с организаций, обладающих земельным участком, расположенным в границах городских округов (пени по соответствующему платежу)</t>
  </si>
  <si>
    <t>182 10606032042100110</t>
  </si>
  <si>
    <t>Земельный налог с физических лиц, обладающих земельным участком, расположенным в границах городских округов (сумма платежа (перерасчеты, недоимка и задолженность по соответствующему платежу, в том числе по отмененному)</t>
  </si>
  <si>
    <t>182 10606042041000110</t>
  </si>
  <si>
    <t>182 10606042042100110</t>
  </si>
  <si>
    <t>Земельный налог с физических лиц, обладающих земельным участком, расположенным в границах городских округов (пени по соответствующему платежу)</t>
  </si>
  <si>
    <t>Плата за размещение отходов производства  (федеральные государственные органы, Банк России, органы управления государственными внебюджетными фондами Российской Федерации)</t>
  </si>
  <si>
    <t>048 11201041016000120</t>
  </si>
  <si>
    <t>х</t>
  </si>
  <si>
    <t xml:space="preserve">     в том числе:</t>
  </si>
  <si>
    <t xml:space="preserve">  Кредиты кредитных организаций в валюте Российской Федерации</t>
  </si>
  <si>
    <t xml:space="preserve"> 992 0102000000 0000 000</t>
  </si>
  <si>
    <t xml:space="preserve">  Получение кредитов от кредитных организаций в валюте Российской Федерации</t>
  </si>
  <si>
    <t xml:space="preserve"> 992 0102000000 0000 700</t>
  </si>
  <si>
    <t xml:space="preserve">  Получение кредитов от кредитных организаций бюджетами городских округов в валюте Российской Федерации</t>
  </si>
  <si>
    <t xml:space="preserve"> 992 0102000004 0000 710</t>
  </si>
  <si>
    <t xml:space="preserve">  Погашение кредитов, предоставленных кредитными организациями в валюте Российской Федерации</t>
  </si>
  <si>
    <t xml:space="preserve"> 992 0102000000 0000 800</t>
  </si>
  <si>
    <t xml:space="preserve">  Погашение бюджетами городских округов кредитов от кредитных организаций в валюте Российской Федерации</t>
  </si>
  <si>
    <t xml:space="preserve"> 992 0102000004 0000 810</t>
  </si>
  <si>
    <t xml:space="preserve"> - </t>
  </si>
  <si>
    <t>изменение остатков средств</t>
  </si>
  <si>
    <t xml:space="preserve"> 992 0105000000 0000 000</t>
  </si>
  <si>
    <t xml:space="preserve">  Изменение остатков средств на счетах по учету средств бюджетов</t>
  </si>
  <si>
    <t xml:space="preserve"> 992 0105000000 0000 500</t>
  </si>
  <si>
    <t xml:space="preserve">  Увеличение прочих остатков средств бюджетов</t>
  </si>
  <si>
    <t xml:space="preserve"> 992 0105020000 0000 500</t>
  </si>
  <si>
    <t xml:space="preserve">  Увеличение прочих остатков денежных средств бюджетов</t>
  </si>
  <si>
    <t xml:space="preserve"> 992 0105020100 0000 510</t>
  </si>
  <si>
    <t xml:space="preserve">  Увеличение прочих остатков денежных средств  бюджетов городских округов</t>
  </si>
  <si>
    <t xml:space="preserve"> 992 0105020104 0000 510</t>
  </si>
  <si>
    <t xml:space="preserve"> 992 0105000000 0000 600</t>
  </si>
  <si>
    <t xml:space="preserve">  Уменьшение прочих остатков средств бюджетов</t>
  </si>
  <si>
    <t xml:space="preserve"> 992 0105020000 0000 600</t>
  </si>
  <si>
    <t xml:space="preserve">  Уменьшение прочих остатков денежных средств бюджетов</t>
  </si>
  <si>
    <t xml:space="preserve"> 992 0105020100 0000 610</t>
  </si>
  <si>
    <t xml:space="preserve">  Уменьшение прочих остатков денежных средств бюджетов городских округов</t>
  </si>
  <si>
    <t xml:space="preserve"> 992 0105020104 0000 610</t>
  </si>
  <si>
    <t>(подпись)</t>
  </si>
  <si>
    <t>(расшифровка подписи)</t>
  </si>
  <si>
    <t>службы</t>
  </si>
  <si>
    <t>Налог, взимаемый с налогоплательщиков, выбравших в качестве объекта налогообложения доходы (за налоговые периоды, истекшие до 1 января 2011 года) (пени по соответствующему платежу)</t>
  </si>
  <si>
    <t xml:space="preserve">182 10501012012100110  </t>
  </si>
  <si>
    <t>Единый сельскохозяйственный налог (сумма платежа (перерасчеты, недоимка и задолженность по соответствующему платежу, в том числе по отмененному)</t>
  </si>
  <si>
    <t>182 10503010011000110</t>
  </si>
  <si>
    <t>Единый сельскохозяйственный налог</t>
  </si>
  <si>
    <t>182 10503000010000110</t>
  </si>
  <si>
    <t>182 10503010010000110</t>
  </si>
  <si>
    <t>923 10807000010000110</t>
  </si>
  <si>
    <t>Государственная пошлина за государственную регистрацию, а также за совершение прочих юридически значимых действий</t>
  </si>
  <si>
    <t>923 10807170010000110</t>
  </si>
  <si>
    <t>Государственная пошлина за выдачу специального разрешения на движение по автомобильным дорогам транспортных средств, осуществляющих перевозки опасных, тяжеловесных и (или) крупногабаритных грузов</t>
  </si>
  <si>
    <t>Государственная пошлина за выдачу органом местного самоуправления городского округа специального разрешения на движение по автомобильным дорогам транспортных средств, осуществляющих перевозки опасных, тяжеловесных и (или) крупногабаритных грузов, зачисляемая в бюджеты городских округов</t>
  </si>
  <si>
    <t>Платежи от государственных и муниципальных унитарных предприятий</t>
  </si>
  <si>
    <t>923 11107000000000120</t>
  </si>
  <si>
    <t>Доходы от перечисления части прибыли государственных и муниципальных унитарных предприятий, остающейся после уплаты налогов и обязательных платежей</t>
  </si>
  <si>
    <t>923 11107010000000120</t>
  </si>
  <si>
    <t>Доходы от перечисления части прибыли, остающейся после уплаты налогов и иных обязательных платежей муниципальных унитарных предприятий, созданных городскими округами</t>
  </si>
  <si>
    <t>923 11107014040000120</t>
  </si>
  <si>
    <t>048 11201042010000120</t>
  </si>
  <si>
    <t>Плата за размещение твердых коммунальных отходов</t>
  </si>
  <si>
    <t>048 11201042016000120</t>
  </si>
  <si>
    <t>Плата за размещение твердых коммунальных отходов (федеральные государственные органы, Банк России, органы управления государственными внебюджетными фондами Российской Федерации)</t>
  </si>
  <si>
    <t>923 11623000000000140</t>
  </si>
  <si>
    <t>Доходы от возмещения ущерба при возникновении страховых случаев</t>
  </si>
  <si>
    <t>923 11623040040000140</t>
  </si>
  <si>
    <t>Доходы от возмещения ущерба при возникновении страховых случаев, когда выгодоприобретателями выступают получатели средств бюджетов городских округов</t>
  </si>
  <si>
    <t>923 11623041040000140</t>
  </si>
  <si>
    <t>Доходы от возмещения ущерба при возникновении страховых случаев по обязательному страхованию гражданской ответственности, когда выгодоприобретателями выступают получатели средств бюджетов городских округов</t>
  </si>
  <si>
    <t>Суммы по искам о возмещении вреда, причиненного окружающей среде</t>
  </si>
  <si>
    <t>852 11635000000000140</t>
  </si>
  <si>
    <t>852 11635020040000140</t>
  </si>
  <si>
    <t>Суммы по искам о возмещении вреда, причиненного окружающей среде, подлежащие зачислению в бюджеты городских округов</t>
  </si>
  <si>
    <t>975 20230029000000150</t>
  </si>
  <si>
    <t>Субвенции бюджетам на компенсацию части платы, взимаемой с родителей (законных представителей) за присмотр и уход за детьми, посещающими образовательные организации, реализующие образовательные программы дошкольного образования</t>
  </si>
  <si>
    <t>975 20230029040000150</t>
  </si>
  <si>
    <t>Субвенции бюджетам городских округов на компенсацию части платы, взимаемой с родителей (законных представителей) за присмотр и уход за детьми, посещающими образовательные организации, реализующие образовательные программы дошкольного образования</t>
  </si>
  <si>
    <t>ДОХОДЫ БЮДЖЕТОВ БЮДЖЕТНОЙ СИСТЕМЫ РОССИЙСКОЙ ФЕДЕРАЦИИ ОТ ВОЗВРАТА ОСТАТКОВ СУБСИДИЙ, СУБВЕНЦИЙ И ИНЫХ МЕЖБЮДЖЕТНЫХ ТРАНСФЕРТОВ, ИМЕЮЩИХ ЦЕЛЕВОЕ НАЗНАЧЕНИЕ, ПРОШЛЫХ ЛЕТ</t>
  </si>
  <si>
    <t>000 21800000000000000</t>
  </si>
  <si>
    <t>Доходы бюджетов бюджетной системы Российской Федерации от возврата бюджетами бюджетной системы Российской Федерации остатков субсидий, субвенций и иных межбюджетных трансфертов, имеющих целевое назначение, прошлых лет, а также от возврата организациями остатков субсидий прошлых лет</t>
  </si>
  <si>
    <t>000 21800000000000150</t>
  </si>
  <si>
    <t>000 21804000040000150</t>
  </si>
  <si>
    <t xml:space="preserve">Доходы бюджетов городских округов от возврата организациями остатков субсидий прошлых лет 
</t>
  </si>
  <si>
    <t xml:space="preserve">000 0106 0000000000 853 </t>
  </si>
  <si>
    <t>С.К. Новинькова</t>
  </si>
  <si>
    <t xml:space="preserve"> </t>
  </si>
  <si>
    <t xml:space="preserve">000 1100 0000000000 300 </t>
  </si>
  <si>
    <t xml:space="preserve">000 1100 0000000000 350 </t>
  </si>
  <si>
    <t xml:space="preserve">000 1102 0000000000 300 </t>
  </si>
  <si>
    <t xml:space="preserve">000 1102 0000000000 350 </t>
  </si>
  <si>
    <t xml:space="preserve">000 1100 0000000000 110 </t>
  </si>
  <si>
    <t xml:space="preserve">000 1100 0000000000 113 </t>
  </si>
  <si>
    <t>Премии и гранты</t>
  </si>
  <si>
    <t xml:space="preserve">
Премии и гранты
</t>
  </si>
  <si>
    <t xml:space="preserve">182 10501011013000110 </t>
  </si>
  <si>
    <t>Земельный налог с физических лиц, обладающих земельным участком, расположенным в границах городских округов (суммы денежных взысканий (штрафов) по соответствующему платежу согласно законодательству Российской Федерации)</t>
  </si>
  <si>
    <t xml:space="preserve">182 10606042043000110
</t>
  </si>
  <si>
    <t>Денежные взыскания (штрафы) за административные правонарушения в области государственного регулирования производства и оборота табачной продукции (федеральные государственные органы, Банк России, органы управления государственными внебюджетными фондами Российской Федерации</t>
  </si>
  <si>
    <t>Денежные взыскания (штрафы) за административные правонарушения в области государственного регулирования производства и оборота табачной продукции</t>
  </si>
  <si>
    <t>Денежные взыскания (штрафы) за административные правонарушения в области государственного регулирования производства и оборота этилового спирта, алкогольной, спиртосодержащей и табачной продукции</t>
  </si>
  <si>
    <t>Денежные взыскания (штрафы) за правонарушения в области дорожного движения</t>
  </si>
  <si>
    <t>Прочие денежные взыскания (штрафы) за правонарушения в области дорожного движения</t>
  </si>
  <si>
    <t xml:space="preserve">188 11630000010000140
</t>
  </si>
  <si>
    <t>188 11630030010000140</t>
  </si>
  <si>
    <t>Прочие денежные взыскания (штрафы) за правонарушения в области дорожного движения (федеральные государственные органы, Банк России, органы управления государственными внебюджетными фондами Российской Федерации)</t>
  </si>
  <si>
    <t>188 11630030016000140</t>
  </si>
  <si>
    <t>Субсидии бюджетам бюджетной системы Российской Федерации (межбюджетные субсидии)</t>
  </si>
  <si>
    <t xml:space="preserve">000 20220000000000150
</t>
  </si>
  <si>
    <t>Субсидии бюджетам на обеспечение развития и укрепления материально-технической базы домов культуры в населенных пунктах с числом жителей до 50 тысяч человек</t>
  </si>
  <si>
    <t xml:space="preserve">923 20225467000000150
</t>
  </si>
  <si>
    <t xml:space="preserve">923 20225467040000150
</t>
  </si>
  <si>
    <t>Субсидии бюджетам городских округов на обеспечение развития и укрепления материально-технической базы домов культуры в населенных пунктах с числом жителей до 50 тысяч человек</t>
  </si>
  <si>
    <t>Субсидия бюджетам на поддержку отрасли культуры</t>
  </si>
  <si>
    <t xml:space="preserve">923 20225519000000150
</t>
  </si>
  <si>
    <t xml:space="preserve">923 20225519040000150
</t>
  </si>
  <si>
    <t>Прочие субсидии</t>
  </si>
  <si>
    <t>000 20229999000000150</t>
  </si>
  <si>
    <t>000 20229999040000150</t>
  </si>
  <si>
    <t>Прочие субсидии бюджетам городских округов</t>
  </si>
  <si>
    <t>Субсидия бюджетам городских округов на поддержку отрасли культуры</t>
  </si>
  <si>
    <t>923 20229999040000150</t>
  </si>
  <si>
    <t>975 20229999040000150</t>
  </si>
  <si>
    <t xml:space="preserve">000 1102 0000000000 100 </t>
  </si>
  <si>
    <t xml:space="preserve">000 1102 0000000000 110 </t>
  </si>
  <si>
    <t xml:space="preserve">000 1102 0000000000 113 </t>
  </si>
  <si>
    <t xml:space="preserve">000 1105 0000000000 200 </t>
  </si>
  <si>
    <t xml:space="preserve">000 1105 0000000000 240 </t>
  </si>
  <si>
    <t xml:space="preserve">000 1105 0000000000 244 </t>
  </si>
  <si>
    <t>182 10501011010000110</t>
  </si>
  <si>
    <t>Налог, взимаемый с налогоплательщиков, выбравших в качестве объекта налогообложения доходы (за налоговые периоды, истекшие до 1 января 2011 года)</t>
  </si>
  <si>
    <t xml:space="preserve">182 10501012010000110  </t>
  </si>
  <si>
    <t>Налог, взимаемый с налогоплательщиков, выбравших в качестве объекта налогообложения доходы (суммы денежных взысканий (штрафов) по соответствующему платежу согласно законодательству Российской Федерации)</t>
  </si>
  <si>
    <t xml:space="preserve">Доходы бюджетов городских округов от возврата организациями остатков субсидий прошлых лет </t>
  </si>
  <si>
    <t>182 10502020020000110</t>
  </si>
  <si>
    <t>182 10502020022100110</t>
  </si>
  <si>
    <t>Единый налог на вмененный доход для отдельных видов деятельности (за налоговые периоды, истекшие до 1 января 2011 года)</t>
  </si>
  <si>
    <t>Единый налог на вмененный доход для отдельных видов деятельности (за налоговые периоды, истекшие до 1 января 2011 года) (пени по соответствующему платежу)</t>
  </si>
  <si>
    <t>Земельный налог с организаций, обладающих земельным участком, расположенным в границах городских округов (суммы денежных взысканий (штрафов) по соответствующему платежу согласно законодательству Российской Федерации)</t>
  </si>
  <si>
    <t xml:space="preserve">182 10606032043000110
</t>
  </si>
  <si>
    <t>923 11301000000000130</t>
  </si>
  <si>
    <t>Прочие доходы от оказания платных услуг (работ)</t>
  </si>
  <si>
    <t>923 11301990000000130</t>
  </si>
  <si>
    <t>Прочие доходы от оказания платных услуг (работ) получателями средств бюджетов городских округов</t>
  </si>
  <si>
    <t>923 11301994040000130</t>
  </si>
  <si>
    <t>Доходы от оказания платных услуг (работ)</t>
  </si>
  <si>
    <t>Денежные взыскания (штрафы) за административные правонарушения в области государственного регулирования производства и оборота этилового спирта, алкогольной, спиртосодержащей продукции</t>
  </si>
  <si>
    <t xml:space="preserve">188 11608010010000140
</t>
  </si>
  <si>
    <t xml:space="preserve">188 11608010016000140
</t>
  </si>
  <si>
    <t>Денежные взыскания (штрафы) за административные правонарушения в области государственного регулирования производства и оборота этилового спирта, алкогольной, спиртосодержащей продукции (федеральные государственные органы, Банк России, органы управления государственными внебюджетными фондами Российской Федерации)</t>
  </si>
  <si>
    <t xml:space="preserve">141 11608020010000140
</t>
  </si>
  <si>
    <t xml:space="preserve">141 11608020016000140
</t>
  </si>
  <si>
    <t>000 20700000000000000</t>
  </si>
  <si>
    <t>000 20704000040000150</t>
  </si>
  <si>
    <t>923 20704050040000150</t>
  </si>
  <si>
    <t>000 20704050040000150</t>
  </si>
  <si>
    <t>000 0100 0000000000 300</t>
  </si>
  <si>
    <t xml:space="preserve">000 0100 0000000000 320 </t>
  </si>
  <si>
    <t xml:space="preserve">000 0100 0000000000 321 </t>
  </si>
  <si>
    <t xml:space="preserve">000 0100 0000000000 360 </t>
  </si>
  <si>
    <t xml:space="preserve">000 0104 0000000000 300 </t>
  </si>
  <si>
    <t xml:space="preserve">000 0104 0000000000 320 </t>
  </si>
  <si>
    <t xml:space="preserve">000 0104 0000000000 321 </t>
  </si>
  <si>
    <t xml:space="preserve">000 1004 0000000000 300 </t>
  </si>
  <si>
    <t xml:space="preserve">000 1004 0000000000 320 </t>
  </si>
  <si>
    <t xml:space="preserve">000 1004 0000000000 322 </t>
  </si>
  <si>
    <t xml:space="preserve">000 11608000010000140
</t>
  </si>
  <si>
    <t>000 21804010040000150</t>
  </si>
  <si>
    <t>Доходы бюджетов городских округов от возврата организациями остатков субсидий прошлых лет</t>
  </si>
  <si>
    <t>Доходы бюджетов городских округов от возврата бюджетными учреждениями остатков субсидий прошлых лет</t>
  </si>
  <si>
    <t>923 10807173011000110</t>
  </si>
  <si>
    <t>923 21804010040000150</t>
  </si>
  <si>
    <t>975 21804010040000150</t>
  </si>
  <si>
    <t>182 10503010012100110</t>
  </si>
  <si>
    <t xml:space="preserve">923 20225555000000150
</t>
  </si>
  <si>
    <t xml:space="preserve">923 20225555040000150
</t>
  </si>
  <si>
    <t xml:space="preserve">000 0113 0000000000 300 </t>
  </si>
  <si>
    <t xml:space="preserve">000 0113 0000000000 360 </t>
  </si>
  <si>
    <t>Единый сельскохозяйственный налог (пени по соответствующему платежу)</t>
  </si>
  <si>
    <t>Субсидии бюджетам на реализацию программ формирования современной городской среды</t>
  </si>
  <si>
    <t>Субсидии бюджетам городских округов на реализацию программ формирования современной городской среды</t>
  </si>
  <si>
    <t xml:space="preserve">Заместитель руководителя администрации 
городского округа «Вуктыл» - начальник 
Финансового управления администрации
городского округа «Вуктыл»
</t>
  </si>
  <si>
    <t>В.А. Бабина</t>
  </si>
  <si>
    <t>Главный бухгалтер</t>
  </si>
  <si>
    <t>Субсидии бюджетам на реализацию мероприятий по обеспечению жильем молодых семей</t>
  </si>
  <si>
    <t xml:space="preserve">923 20225497000000150
</t>
  </si>
  <si>
    <t xml:space="preserve">923 20225497040000150
</t>
  </si>
  <si>
    <t>Субсидии бюджетам городских округов на реализацию мероприятий по обеспечению жильем молодых семей</t>
  </si>
  <si>
    <t>Субвенции бюджетам на 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t>
  </si>
  <si>
    <t xml:space="preserve">923 20235120000000150
</t>
  </si>
  <si>
    <t xml:space="preserve">923 20235120040000150
</t>
  </si>
  <si>
    <t>Субвенции бюджетам городских округов на 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t>
  </si>
  <si>
    <t>Периодичность: квартальная</t>
  </si>
  <si>
    <t>на 01.10.2019 г.</t>
  </si>
  <si>
    <t>УТВЕРЖДЕН</t>
  </si>
  <si>
    <t xml:space="preserve">      распоряжением администрации</t>
  </si>
  <si>
    <t xml:space="preserve">      городского округа "Вуктыл"  </t>
  </si>
  <si>
    <t>(приложение №1)</t>
  </si>
  <si>
    <t>Руководитель финансово-экономической</t>
  </si>
  <si>
    <t>Н.Г. Бобрецова</t>
  </si>
  <si>
    <r>
      <t xml:space="preserve">" 25  </t>
    </r>
    <r>
      <rPr>
        <u/>
        <sz val="11"/>
        <rFont val="Arial Cyr"/>
        <charset val="204"/>
      </rPr>
      <t>"</t>
    </r>
    <r>
      <rPr>
        <u/>
        <sz val="11"/>
        <rFont val="Arial"/>
        <family val="2"/>
        <charset val="204"/>
      </rPr>
      <t xml:space="preserve"> октября  20</t>
    </r>
    <r>
      <rPr>
        <u/>
        <sz val="11"/>
        <rFont val="Arial Cyr"/>
        <charset val="204"/>
      </rPr>
      <t>19</t>
    </r>
    <r>
      <rPr>
        <u/>
        <sz val="11"/>
        <rFont val="Arial"/>
        <family val="2"/>
        <charset val="204"/>
      </rPr>
      <t>г.</t>
    </r>
  </si>
  <si>
    <r>
      <t>от «</t>
    </r>
    <r>
      <rPr>
        <u/>
        <sz val="12"/>
        <rFont val="Times New Roman"/>
        <family val="1"/>
        <charset val="204"/>
      </rPr>
      <t xml:space="preserve"> 25</t>
    </r>
    <r>
      <rPr>
        <sz val="12"/>
        <rFont val="Times New Roman"/>
        <family val="1"/>
        <charset val="204"/>
      </rPr>
      <t xml:space="preserve"> » </t>
    </r>
    <r>
      <rPr>
        <u/>
        <sz val="12"/>
        <rFont val="Times New Roman"/>
        <family val="1"/>
        <charset val="204"/>
      </rPr>
      <t>октября</t>
    </r>
    <r>
      <rPr>
        <sz val="12"/>
        <rFont val="Times New Roman"/>
        <family val="1"/>
        <charset val="204"/>
      </rPr>
      <t xml:space="preserve"> 2019 г. №</t>
    </r>
    <r>
      <rPr>
        <u/>
        <sz val="12"/>
        <rFont val="Times New Roman"/>
        <family val="1"/>
        <charset val="204"/>
      </rPr>
      <t xml:space="preserve"> 10/866</t>
    </r>
  </si>
</sst>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dd/mm/yyyy\ &quot;г.&quot;"/>
    <numFmt numFmtId="165" formatCode="?"/>
  </numFmts>
  <fonts count="22" x14ac:knownFonts="1">
    <font>
      <sz val="10"/>
      <name val="Arial"/>
    </font>
    <font>
      <b/>
      <sz val="11"/>
      <name val="Arial Cyr"/>
    </font>
    <font>
      <sz val="8"/>
      <name val="Arial Cyr"/>
    </font>
    <font>
      <sz val="10"/>
      <name val="Arial Cyr"/>
    </font>
    <font>
      <sz val="8"/>
      <color rgb="FF000000"/>
      <name val="Arial"/>
      <family val="2"/>
      <charset val="204"/>
    </font>
    <font>
      <sz val="10"/>
      <color rgb="FF000000"/>
      <name val="Arial"/>
      <family val="2"/>
      <charset val="204"/>
    </font>
    <font>
      <b/>
      <sz val="10"/>
      <color rgb="FF000000"/>
      <name val="Arial"/>
      <family val="2"/>
      <charset val="204"/>
    </font>
    <font>
      <sz val="8"/>
      <name val="Arial Cyr"/>
      <charset val="204"/>
    </font>
    <font>
      <sz val="10"/>
      <name val="Arial"/>
      <family val="2"/>
      <charset val="204"/>
    </font>
    <font>
      <b/>
      <sz val="10"/>
      <name val="Arial Cyr"/>
    </font>
    <font>
      <sz val="10"/>
      <name val="Arial Cyr"/>
      <family val="2"/>
      <charset val="204"/>
    </font>
    <font>
      <sz val="10"/>
      <name val="Arial Cyr"/>
      <charset val="204"/>
    </font>
    <font>
      <sz val="11"/>
      <name val="Arial Cyr"/>
    </font>
    <font>
      <sz val="10"/>
      <name val="Times New Roman"/>
      <family val="1"/>
      <charset val="204"/>
    </font>
    <font>
      <sz val="12"/>
      <name val="Times New Roman"/>
      <family val="1"/>
      <charset val="204"/>
    </font>
    <font>
      <b/>
      <sz val="12"/>
      <name val="Times New Roman"/>
      <family val="1"/>
      <charset val="204"/>
    </font>
    <font>
      <b/>
      <sz val="12"/>
      <color rgb="FF000000"/>
      <name val="Times New Roman"/>
      <family val="1"/>
      <charset val="204"/>
    </font>
    <font>
      <sz val="12"/>
      <color rgb="FF000000"/>
      <name val="Times New Roman"/>
      <family val="1"/>
      <charset val="204"/>
    </font>
    <font>
      <sz val="12"/>
      <name val="Arial"/>
      <family val="2"/>
      <charset val="204"/>
    </font>
    <font>
      <u/>
      <sz val="11"/>
      <name val="Arial"/>
      <family val="2"/>
      <charset val="204"/>
    </font>
    <font>
      <u/>
      <sz val="11"/>
      <name val="Arial Cyr"/>
      <charset val="204"/>
    </font>
    <font>
      <u/>
      <sz val="12"/>
      <name val="Times New Roman"/>
      <family val="1"/>
      <charset val="204"/>
    </font>
  </fonts>
  <fills count="3">
    <fill>
      <patternFill patternType="none"/>
    </fill>
    <fill>
      <patternFill patternType="gray125"/>
    </fill>
    <fill>
      <patternFill patternType="solid">
        <fgColor theme="0"/>
        <bgColor indexed="64"/>
      </patternFill>
    </fill>
  </fills>
  <borders count="72">
    <border>
      <left/>
      <right/>
      <top/>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hair">
        <color indexed="64"/>
      </top>
      <bottom style="hair">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hair">
        <color indexed="64"/>
      </top>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medium">
        <color indexed="64"/>
      </right>
      <top/>
      <bottom style="hair">
        <color indexed="64"/>
      </bottom>
      <diagonal/>
    </border>
    <border>
      <left style="thin">
        <color indexed="64"/>
      </left>
      <right/>
      <top/>
      <bottom style="thin">
        <color indexed="64"/>
      </bottom>
      <diagonal/>
    </border>
    <border>
      <left/>
      <right/>
      <top style="thin">
        <color indexed="64"/>
      </top>
      <bottom/>
      <diagonal/>
    </border>
    <border>
      <left/>
      <right/>
      <top style="medium">
        <color indexed="64"/>
      </top>
      <bottom/>
      <diagonal/>
    </border>
    <border>
      <left style="thin">
        <color indexed="64"/>
      </left>
      <right/>
      <top style="medium">
        <color indexed="64"/>
      </top>
      <bottom/>
      <diagonal/>
    </border>
    <border>
      <left style="thin">
        <color indexed="64"/>
      </left>
      <right/>
      <top/>
      <bottom/>
      <diagonal/>
    </border>
    <border>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rgb="FF000000"/>
      </right>
      <top/>
      <bottom style="hair">
        <color rgb="FF000000"/>
      </bottom>
      <diagonal/>
    </border>
    <border>
      <left style="thin">
        <color indexed="64"/>
      </left>
      <right/>
      <top style="thin">
        <color indexed="64"/>
      </top>
      <bottom style="hair">
        <color rgb="FF000000"/>
      </bottom>
      <diagonal/>
    </border>
    <border>
      <left style="medium">
        <color rgb="FF000000"/>
      </left>
      <right style="thin">
        <color rgb="FF000000"/>
      </right>
      <top style="medium">
        <color rgb="FF000000"/>
      </top>
      <bottom style="thin">
        <color rgb="FF000000"/>
      </bottom>
      <diagonal/>
    </border>
    <border>
      <left style="medium">
        <color indexed="64"/>
      </left>
      <right style="thin">
        <color rgb="FF000000"/>
      </right>
      <top style="medium">
        <color indexed="64"/>
      </top>
      <bottom style="thin">
        <color rgb="FF000000"/>
      </bottom>
      <diagonal/>
    </border>
    <border>
      <left style="thin">
        <color rgb="FF000000"/>
      </left>
      <right style="thin">
        <color rgb="FF000000"/>
      </right>
      <top style="medium">
        <color rgb="FF000000"/>
      </top>
      <bottom style="thin">
        <color rgb="FF000000"/>
      </bottom>
      <diagonal/>
    </border>
    <border>
      <left style="thin">
        <color rgb="FF000000"/>
      </left>
      <right style="thin">
        <color rgb="FF000000"/>
      </right>
      <top style="medium">
        <color indexed="64"/>
      </top>
      <bottom style="thin">
        <color rgb="FF000000"/>
      </bottom>
      <diagonal/>
    </border>
    <border>
      <left style="thin">
        <color rgb="FF000000"/>
      </left>
      <right style="thin">
        <color rgb="FF000000"/>
      </right>
      <top style="thin">
        <color rgb="FF000000"/>
      </top>
      <bottom style="thin">
        <color rgb="FF000000"/>
      </bottom>
      <diagonal/>
    </border>
    <border>
      <left style="thin">
        <color indexed="64"/>
      </left>
      <right style="medium">
        <color indexed="64"/>
      </right>
      <top style="medium">
        <color indexed="64"/>
      </top>
      <bottom style="thin">
        <color indexed="64"/>
      </bottom>
      <diagonal/>
    </border>
    <border>
      <left/>
      <right style="medium">
        <color rgb="FF000000"/>
      </right>
      <top style="hair">
        <color rgb="FF000000"/>
      </top>
      <bottom/>
      <diagonal/>
    </border>
    <border>
      <left style="thin">
        <color indexed="64"/>
      </left>
      <right/>
      <top style="hair">
        <color rgb="FF000000"/>
      </top>
      <bottom/>
      <diagonal/>
    </border>
    <border>
      <left style="medium">
        <color rgb="FF000000"/>
      </left>
      <right style="thin">
        <color rgb="FF000000"/>
      </right>
      <top style="thin">
        <color rgb="FF000000"/>
      </top>
      <bottom/>
      <diagonal/>
    </border>
    <border>
      <left style="medium">
        <color indexed="64"/>
      </left>
      <right style="thin">
        <color rgb="FF000000"/>
      </right>
      <top style="thin">
        <color rgb="FF000000"/>
      </top>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style="thin">
        <color indexed="64"/>
      </left>
      <right/>
      <top/>
      <bottom style="hair">
        <color rgb="FF000000"/>
      </bottom>
      <diagonal/>
    </border>
    <border>
      <left style="medium">
        <color rgb="FF000000"/>
      </left>
      <right style="thin">
        <color rgb="FF000000"/>
      </right>
      <top/>
      <bottom style="thin">
        <color rgb="FF000000"/>
      </bottom>
      <diagonal/>
    </border>
    <border>
      <left style="medium">
        <color indexed="64"/>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medium">
        <color rgb="FF000000"/>
      </right>
      <top/>
      <bottom style="hair">
        <color rgb="FF000000"/>
      </bottom>
      <diagonal/>
    </border>
    <border>
      <left style="thin">
        <color rgb="FF000000"/>
      </left>
      <right/>
      <top/>
      <bottom style="thin">
        <color rgb="FF000000"/>
      </bottom>
      <diagonal/>
    </border>
    <border>
      <left style="medium">
        <color indexed="64"/>
      </left>
      <right style="thin">
        <color rgb="FF000000"/>
      </right>
      <top/>
      <bottom/>
      <diagonal/>
    </border>
    <border>
      <left style="thin">
        <color rgb="FF000000"/>
      </left>
      <right style="thin">
        <color rgb="FF000000"/>
      </right>
      <top/>
      <bottom/>
      <diagonal/>
    </border>
    <border>
      <left style="thin">
        <color rgb="FF000000"/>
      </left>
      <right/>
      <top/>
      <bottom/>
      <diagonal/>
    </border>
    <border>
      <left style="medium">
        <color indexed="64"/>
      </left>
      <right style="thin">
        <color rgb="FF000000"/>
      </right>
      <top/>
      <bottom style="medium">
        <color indexed="64"/>
      </bottom>
      <diagonal/>
    </border>
    <border>
      <left style="thin">
        <color rgb="FF000000"/>
      </left>
      <right style="thin">
        <color rgb="FF000000"/>
      </right>
      <top/>
      <bottom style="medium">
        <color indexed="64"/>
      </bottom>
      <diagonal/>
    </border>
    <border>
      <left style="thin">
        <color rgb="FF000000"/>
      </left>
      <right/>
      <top/>
      <bottom style="medium">
        <color indexed="64"/>
      </bottom>
      <diagonal/>
    </border>
    <border>
      <left style="hair">
        <color indexed="64"/>
      </left>
      <right style="hair">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s>
  <cellStyleXfs count="17">
    <xf numFmtId="0" fontId="0" fillId="0" borderId="0"/>
    <xf numFmtId="0" fontId="4" fillId="0" borderId="44">
      <alignment horizontal="left" wrapText="1"/>
    </xf>
    <xf numFmtId="49" fontId="4" fillId="0" borderId="46">
      <alignment horizontal="center" wrapText="1"/>
    </xf>
    <xf numFmtId="49" fontId="4" fillId="0" borderId="48">
      <alignment horizontal="center"/>
    </xf>
    <xf numFmtId="4" fontId="4" fillId="0" borderId="50">
      <alignment horizontal="right"/>
    </xf>
    <xf numFmtId="0" fontId="4" fillId="0" borderId="52">
      <alignment horizontal="left" wrapText="1"/>
    </xf>
    <xf numFmtId="49" fontId="4" fillId="0" borderId="54">
      <alignment horizontal="center" wrapText="1"/>
    </xf>
    <xf numFmtId="49" fontId="4" fillId="0" borderId="56">
      <alignment horizontal="center"/>
    </xf>
    <xf numFmtId="0" fontId="5" fillId="0" borderId="56"/>
    <xf numFmtId="0" fontId="4" fillId="0" borderId="44">
      <alignment horizontal="left" wrapText="1" indent="1"/>
    </xf>
    <xf numFmtId="49" fontId="4" fillId="0" borderId="59">
      <alignment horizontal="center" wrapText="1"/>
    </xf>
    <xf numFmtId="49" fontId="4" fillId="0" borderId="61">
      <alignment horizontal="center"/>
    </xf>
    <xf numFmtId="4" fontId="4" fillId="0" borderId="61">
      <alignment horizontal="right"/>
    </xf>
    <xf numFmtId="0" fontId="4" fillId="0" borderId="52">
      <alignment horizontal="left" wrapText="1" indent="2"/>
    </xf>
    <xf numFmtId="0" fontId="4" fillId="0" borderId="62">
      <alignment horizontal="left" wrapText="1" indent="2"/>
    </xf>
    <xf numFmtId="49" fontId="4" fillId="0" borderId="59">
      <alignment horizontal="center" shrinkToFit="1"/>
    </xf>
    <xf numFmtId="49" fontId="4" fillId="0" borderId="61">
      <alignment horizontal="center" shrinkToFit="1"/>
    </xf>
  </cellStyleXfs>
  <cellXfs count="199">
    <xf numFmtId="0" fontId="0" fillId="0" borderId="0" xfId="0"/>
    <xf numFmtId="0" fontId="0" fillId="2" borderId="0" xfId="0" applyFill="1"/>
    <xf numFmtId="0" fontId="3" fillId="2" borderId="0" xfId="0" applyFont="1" applyFill="1" applyBorder="1" applyAlignment="1" applyProtection="1">
      <alignment horizontal="left"/>
    </xf>
    <xf numFmtId="49" fontId="3" fillId="2" borderId="0" xfId="0" applyNumberFormat="1" applyFont="1" applyFill="1" applyBorder="1" applyAlignment="1" applyProtection="1">
      <alignment horizontal="center"/>
    </xf>
    <xf numFmtId="0" fontId="3" fillId="2" borderId="0" xfId="0" applyFont="1" applyFill="1" applyBorder="1" applyAlignment="1" applyProtection="1"/>
    <xf numFmtId="49" fontId="3" fillId="2" borderId="0" xfId="0" applyNumberFormat="1" applyFont="1" applyFill="1" applyBorder="1" applyAlignment="1" applyProtection="1"/>
    <xf numFmtId="4" fontId="7" fillId="2" borderId="0" xfId="0" applyNumberFormat="1" applyFont="1" applyFill="1" applyBorder="1" applyAlignment="1">
      <alignment horizontal="right"/>
    </xf>
    <xf numFmtId="0" fontId="8" fillId="2" borderId="0" xfId="0" applyFont="1" applyFill="1"/>
    <xf numFmtId="0" fontId="2" fillId="2" borderId="0" xfId="0" applyFont="1" applyFill="1" applyBorder="1" applyAlignment="1" applyProtection="1"/>
    <xf numFmtId="0" fontId="2" fillId="2" borderId="0" xfId="0" applyFont="1" applyFill="1" applyBorder="1" applyAlignment="1" applyProtection="1">
      <alignment horizontal="right"/>
    </xf>
    <xf numFmtId="0" fontId="1" fillId="2" borderId="0" xfId="0" applyFont="1" applyFill="1" applyBorder="1" applyAlignment="1" applyProtection="1"/>
    <xf numFmtId="4" fontId="0" fillId="2" borderId="0" xfId="0" applyNumberFormat="1" applyFill="1"/>
    <xf numFmtId="0" fontId="2" fillId="2" borderId="33" xfId="0" applyFont="1" applyFill="1" applyBorder="1" applyAlignment="1" applyProtection="1">
      <alignment horizontal="left"/>
    </xf>
    <xf numFmtId="0" fontId="2" fillId="2" borderId="34" xfId="0" applyFont="1" applyFill="1" applyBorder="1" applyAlignment="1" applyProtection="1">
      <alignment horizontal="center"/>
    </xf>
    <xf numFmtId="49" fontId="2" fillId="2" borderId="34" xfId="0" applyNumberFormat="1" applyFont="1" applyFill="1" applyBorder="1" applyAlignment="1" applyProtection="1">
      <alignment horizontal="center" vertical="center"/>
    </xf>
    <xf numFmtId="49" fontId="3" fillId="2" borderId="21" xfId="0" applyNumberFormat="1" applyFont="1" applyFill="1" applyBorder="1" applyAlignment="1" applyProtection="1">
      <alignment horizontal="left" wrapText="1"/>
    </xf>
    <xf numFmtId="49" fontId="3" fillId="2" borderId="22" xfId="0" applyNumberFormat="1" applyFont="1" applyFill="1" applyBorder="1" applyAlignment="1" applyProtection="1">
      <alignment horizontal="center" wrapText="1"/>
    </xf>
    <xf numFmtId="49" fontId="3" fillId="2" borderId="26" xfId="0" applyNumberFormat="1" applyFont="1" applyFill="1" applyBorder="1" applyAlignment="1" applyProtection="1">
      <alignment horizontal="left" wrapText="1"/>
    </xf>
    <xf numFmtId="49" fontId="3" fillId="2" borderId="27" xfId="0" applyNumberFormat="1" applyFont="1" applyFill="1" applyBorder="1" applyAlignment="1" applyProtection="1">
      <alignment horizontal="center" wrapText="1"/>
    </xf>
    <xf numFmtId="49" fontId="3" fillId="2" borderId="31" xfId="0" applyNumberFormat="1" applyFont="1" applyFill="1" applyBorder="1" applyAlignment="1" applyProtection="1">
      <alignment horizontal="left" wrapText="1"/>
    </xf>
    <xf numFmtId="49" fontId="3" fillId="2" borderId="14" xfId="0" applyNumberFormat="1" applyFont="1" applyFill="1" applyBorder="1" applyAlignment="1" applyProtection="1">
      <alignment horizontal="center" wrapText="1"/>
    </xf>
    <xf numFmtId="165" fontId="3" fillId="2" borderId="31" xfId="0" applyNumberFormat="1" applyFont="1" applyFill="1" applyBorder="1" applyAlignment="1" applyProtection="1">
      <alignment horizontal="left" wrapText="1"/>
    </xf>
    <xf numFmtId="0" fontId="3" fillId="2" borderId="17" xfId="0" applyFont="1" applyFill="1" applyBorder="1" applyAlignment="1" applyProtection="1">
      <alignment horizontal="center" vertical="center"/>
    </xf>
    <xf numFmtId="0" fontId="3" fillId="2" borderId="1" xfId="0" applyFont="1" applyFill="1" applyBorder="1" applyAlignment="1" applyProtection="1">
      <alignment horizontal="center" vertical="center"/>
    </xf>
    <xf numFmtId="0" fontId="3" fillId="2" borderId="18" xfId="0" applyFont="1" applyFill="1" applyBorder="1" applyAlignment="1" applyProtection="1">
      <alignment horizontal="center" vertical="center"/>
    </xf>
    <xf numFmtId="49" fontId="3" fillId="2" borderId="1" xfId="0" applyNumberFormat="1" applyFont="1" applyFill="1" applyBorder="1" applyAlignment="1" applyProtection="1">
      <alignment horizontal="center" vertical="center"/>
    </xf>
    <xf numFmtId="49" fontId="3" fillId="2" borderId="19" xfId="0" applyNumberFormat="1" applyFont="1" applyFill="1" applyBorder="1" applyAlignment="1" applyProtection="1">
      <alignment horizontal="center" vertical="center"/>
    </xf>
    <xf numFmtId="49" fontId="3" fillId="2" borderId="20" xfId="0" applyNumberFormat="1" applyFont="1" applyFill="1" applyBorder="1" applyAlignment="1" applyProtection="1">
      <alignment horizontal="center" vertical="center"/>
    </xf>
    <xf numFmtId="0" fontId="10" fillId="2" borderId="17" xfId="0" applyFont="1" applyFill="1" applyBorder="1" applyAlignment="1">
      <alignment horizontal="center" vertical="center"/>
    </xf>
    <xf numFmtId="0" fontId="10" fillId="2" borderId="1" xfId="0" applyFont="1" applyFill="1" applyBorder="1" applyAlignment="1">
      <alignment horizontal="center" vertical="center"/>
    </xf>
    <xf numFmtId="0" fontId="10" fillId="2" borderId="18" xfId="0" applyFont="1" applyFill="1" applyBorder="1" applyAlignment="1">
      <alignment horizontal="center" vertical="center"/>
    </xf>
    <xf numFmtId="49" fontId="10" fillId="2" borderId="1" xfId="0" applyNumberFormat="1" applyFont="1" applyFill="1" applyBorder="1" applyAlignment="1">
      <alignment horizontal="center" vertical="center"/>
    </xf>
    <xf numFmtId="49" fontId="10" fillId="2" borderId="18" xfId="0" applyNumberFormat="1" applyFont="1" applyFill="1" applyBorder="1" applyAlignment="1">
      <alignment horizontal="center" vertical="center"/>
    </xf>
    <xf numFmtId="49" fontId="10" fillId="2" borderId="20" xfId="0" applyNumberFormat="1" applyFont="1" applyFill="1" applyBorder="1" applyAlignment="1">
      <alignment horizontal="center" vertical="center"/>
    </xf>
    <xf numFmtId="0" fontId="10" fillId="2" borderId="27" xfId="0" applyFont="1" applyFill="1" applyBorder="1" applyAlignment="1">
      <alignment horizontal="center" vertical="center"/>
    </xf>
    <xf numFmtId="0" fontId="10" fillId="2" borderId="29" xfId="0" applyFont="1" applyFill="1" applyBorder="1" applyAlignment="1">
      <alignment horizontal="center" vertical="center"/>
    </xf>
    <xf numFmtId="0" fontId="10" fillId="2" borderId="28" xfId="0" applyFont="1" applyFill="1" applyBorder="1" applyAlignment="1">
      <alignment horizontal="center" vertical="center"/>
    </xf>
    <xf numFmtId="49" fontId="10" fillId="2" borderId="29" xfId="0" applyNumberFormat="1" applyFont="1" applyFill="1" applyBorder="1" applyAlignment="1">
      <alignment horizontal="center" vertical="center"/>
    </xf>
    <xf numFmtId="49" fontId="10" fillId="2" borderId="28" xfId="0" applyNumberFormat="1" applyFont="1" applyFill="1" applyBorder="1" applyAlignment="1">
      <alignment horizontal="center" vertical="center"/>
    </xf>
    <xf numFmtId="49" fontId="10" fillId="2" borderId="30" xfId="0" applyNumberFormat="1" applyFont="1" applyFill="1" applyBorder="1" applyAlignment="1">
      <alignment horizontal="center" vertical="center"/>
    </xf>
    <xf numFmtId="0" fontId="6" fillId="2" borderId="45" xfId="1" applyNumberFormat="1" applyFont="1" applyFill="1" applyBorder="1" applyProtection="1">
      <alignment horizontal="left" wrapText="1"/>
    </xf>
    <xf numFmtId="49" fontId="6" fillId="2" borderId="47" xfId="2" applyNumberFormat="1" applyFont="1" applyFill="1" applyBorder="1" applyAlignment="1" applyProtection="1">
      <alignment horizontal="center" wrapText="1"/>
    </xf>
    <xf numFmtId="0" fontId="6" fillId="2" borderId="53" xfId="5" applyNumberFormat="1" applyFont="1" applyFill="1" applyBorder="1" applyProtection="1">
      <alignment horizontal="left" wrapText="1"/>
    </xf>
    <xf numFmtId="49" fontId="6" fillId="2" borderId="55" xfId="6" applyNumberFormat="1" applyFont="1" applyFill="1" applyBorder="1" applyAlignment="1" applyProtection="1">
      <alignment horizontal="center" wrapText="1"/>
    </xf>
    <xf numFmtId="0" fontId="6" fillId="2" borderId="58" xfId="9" applyNumberFormat="1" applyFont="1" applyFill="1" applyBorder="1" applyProtection="1">
      <alignment horizontal="left" wrapText="1" indent="1"/>
    </xf>
    <xf numFmtId="49" fontId="6" fillId="2" borderId="60" xfId="10" applyNumberFormat="1" applyFont="1" applyFill="1" applyBorder="1" applyAlignment="1" applyProtection="1">
      <alignment horizontal="center" wrapText="1"/>
    </xf>
    <xf numFmtId="0" fontId="5" fillId="2" borderId="53" xfId="13" applyNumberFormat="1" applyFont="1" applyFill="1" applyBorder="1" applyProtection="1">
      <alignment horizontal="left" wrapText="1" indent="2"/>
    </xf>
    <xf numFmtId="49" fontId="5" fillId="2" borderId="55" xfId="6" applyNumberFormat="1" applyFont="1" applyFill="1" applyBorder="1" applyAlignment="1" applyProtection="1">
      <alignment horizontal="center" wrapText="1"/>
    </xf>
    <xf numFmtId="0" fontId="5" fillId="2" borderId="58" xfId="14" applyNumberFormat="1" applyFont="1" applyFill="1" applyBorder="1" applyProtection="1">
      <alignment horizontal="left" wrapText="1" indent="2"/>
    </xf>
    <xf numFmtId="49" fontId="5" fillId="2" borderId="60" xfId="15" applyNumberFormat="1" applyFont="1" applyFill="1" applyBorder="1" applyAlignment="1" applyProtection="1">
      <alignment horizontal="center" shrinkToFit="1"/>
    </xf>
    <xf numFmtId="0" fontId="6" fillId="2" borderId="58" xfId="14" applyNumberFormat="1" applyFont="1" applyFill="1" applyBorder="1" applyProtection="1">
      <alignment horizontal="left" wrapText="1" indent="2"/>
    </xf>
    <xf numFmtId="49" fontId="6" fillId="2" borderId="64" xfId="10" applyNumberFormat="1" applyFont="1" applyFill="1" applyBorder="1" applyAlignment="1" applyProtection="1">
      <alignment horizontal="center" wrapText="1"/>
    </xf>
    <xf numFmtId="49" fontId="5" fillId="2" borderId="22" xfId="6" applyNumberFormat="1" applyFont="1" applyFill="1" applyBorder="1" applyAlignment="1" applyProtection="1">
      <alignment horizontal="center" wrapText="1"/>
    </xf>
    <xf numFmtId="0" fontId="5" fillId="2" borderId="32" xfId="14" applyNumberFormat="1" applyFont="1" applyFill="1" applyBorder="1" applyProtection="1">
      <alignment horizontal="left" wrapText="1" indent="2"/>
    </xf>
    <xf numFmtId="49" fontId="5" fillId="2" borderId="67" xfId="15" applyNumberFormat="1" applyFont="1" applyFill="1" applyBorder="1" applyAlignment="1" applyProtection="1">
      <alignment horizontal="center" shrinkToFit="1"/>
    </xf>
    <xf numFmtId="49" fontId="3" fillId="2" borderId="0" xfId="0" applyNumberFormat="1" applyFont="1" applyFill="1" applyBorder="1" applyAlignment="1" applyProtection="1">
      <alignment horizontal="left"/>
    </xf>
    <xf numFmtId="0" fontId="3" fillId="2" borderId="1" xfId="0" applyFont="1" applyFill="1" applyBorder="1" applyAlignment="1" applyProtection="1">
      <alignment horizontal="center"/>
    </xf>
    <xf numFmtId="49" fontId="3" fillId="2" borderId="2" xfId="0" applyNumberFormat="1" applyFont="1" applyFill="1" applyBorder="1" applyAlignment="1" applyProtection="1">
      <alignment horizontal="centerContinuous"/>
    </xf>
    <xf numFmtId="164" fontId="3" fillId="2" borderId="3" xfId="0" applyNumberFormat="1" applyFont="1" applyFill="1" applyBorder="1" applyAlignment="1" applyProtection="1">
      <alignment horizontal="center"/>
    </xf>
    <xf numFmtId="49" fontId="3" fillId="2" borderId="4" xfId="0" applyNumberFormat="1" applyFont="1" applyFill="1" applyBorder="1" applyAlignment="1" applyProtection="1">
      <alignment horizontal="center"/>
    </xf>
    <xf numFmtId="49" fontId="3" fillId="2" borderId="3" xfId="0" applyNumberFormat="1" applyFont="1" applyFill="1" applyBorder="1" applyAlignment="1" applyProtection="1">
      <alignment horizontal="center"/>
    </xf>
    <xf numFmtId="49" fontId="3" fillId="2" borderId="4" xfId="0" applyNumberFormat="1" applyFont="1" applyFill="1" applyBorder="1" applyAlignment="1" applyProtection="1">
      <alignment horizontal="centerContinuous"/>
    </xf>
    <xf numFmtId="49" fontId="3" fillId="2" borderId="7" xfId="0" applyNumberFormat="1" applyFont="1" applyFill="1" applyBorder="1" applyAlignment="1" applyProtection="1">
      <alignment horizontal="centerContinuous"/>
    </xf>
    <xf numFmtId="49" fontId="3" fillId="2" borderId="0" xfId="0" applyNumberFormat="1" applyFont="1" applyFill="1" applyBorder="1" applyAlignment="1" applyProtection="1">
      <alignment horizontal="right"/>
    </xf>
    <xf numFmtId="0" fontId="3" fillId="2" borderId="0" xfId="0" applyFont="1" applyFill="1" applyBorder="1" applyAlignment="1" applyProtection="1">
      <alignment horizontal="right"/>
    </xf>
    <xf numFmtId="49" fontId="2" fillId="2" borderId="0" xfId="0" applyNumberFormat="1" applyFont="1" applyFill="1" applyBorder="1" applyAlignment="1" applyProtection="1"/>
    <xf numFmtId="0" fontId="3" fillId="2" borderId="36" xfId="0" applyFont="1" applyFill="1" applyBorder="1" applyAlignment="1" applyProtection="1">
      <alignment vertical="center" wrapText="1"/>
    </xf>
    <xf numFmtId="49" fontId="3" fillId="2" borderId="36" xfId="0" applyNumberFormat="1" applyFont="1" applyFill="1" applyBorder="1" applyAlignment="1" applyProtection="1">
      <alignment horizontal="center" vertical="center" wrapText="1"/>
    </xf>
    <xf numFmtId="49" fontId="3" fillId="2" borderId="13" xfId="0" applyNumberFormat="1" applyFont="1" applyFill="1" applyBorder="1" applyAlignment="1" applyProtection="1">
      <alignment vertical="center"/>
    </xf>
    <xf numFmtId="0" fontId="3" fillId="2" borderId="32" xfId="0" applyFont="1" applyFill="1" applyBorder="1" applyAlignment="1" applyProtection="1">
      <alignment vertical="center" wrapText="1"/>
    </xf>
    <xf numFmtId="49" fontId="3" fillId="2" borderId="32" xfId="0" applyNumberFormat="1" applyFont="1" applyFill="1" applyBorder="1" applyAlignment="1" applyProtection="1">
      <alignment horizontal="center" vertical="center" wrapText="1"/>
    </xf>
    <xf numFmtId="49" fontId="3" fillId="2" borderId="16" xfId="0" applyNumberFormat="1" applyFont="1" applyFill="1" applyBorder="1" applyAlignment="1" applyProtection="1">
      <alignment vertical="center"/>
    </xf>
    <xf numFmtId="49" fontId="3" fillId="2" borderId="18" xfId="0" applyNumberFormat="1" applyFont="1" applyFill="1" applyBorder="1" applyAlignment="1" applyProtection="1">
      <alignment horizontal="center" vertical="center"/>
    </xf>
    <xf numFmtId="49" fontId="9" fillId="2" borderId="31" xfId="0" applyNumberFormat="1" applyFont="1" applyFill="1" applyBorder="1" applyAlignment="1" applyProtection="1">
      <alignment horizontal="left" wrapText="1"/>
    </xf>
    <xf numFmtId="49" fontId="9" fillId="2" borderId="37" xfId="0" applyNumberFormat="1" applyFont="1" applyFill="1" applyBorder="1" applyAlignment="1" applyProtection="1">
      <alignment horizontal="center" wrapText="1"/>
    </xf>
    <xf numFmtId="0" fontId="3" fillId="2" borderId="26" xfId="0" applyFont="1" applyFill="1" applyBorder="1" applyAlignment="1" applyProtection="1"/>
    <xf numFmtId="0" fontId="3" fillId="2" borderId="27" xfId="0" applyFont="1" applyFill="1" applyBorder="1" applyAlignment="1" applyProtection="1"/>
    <xf numFmtId="49" fontId="3" fillId="2" borderId="25" xfId="0" applyNumberFormat="1" applyFont="1" applyFill="1" applyBorder="1" applyAlignment="1" applyProtection="1">
      <alignment horizontal="center" wrapText="1"/>
    </xf>
    <xf numFmtId="49" fontId="3" fillId="2" borderId="37" xfId="0" applyNumberFormat="1" applyFont="1" applyFill="1" applyBorder="1" applyAlignment="1" applyProtection="1">
      <alignment horizontal="center" wrapText="1"/>
    </xf>
    <xf numFmtId="0" fontId="3" fillId="2" borderId="6" xfId="0" applyFont="1" applyFill="1" applyBorder="1" applyAlignment="1" applyProtection="1"/>
    <xf numFmtId="0" fontId="3" fillId="2" borderId="39" xfId="0" applyFont="1" applyFill="1" applyBorder="1" applyAlignment="1" applyProtection="1"/>
    <xf numFmtId="49" fontId="3" fillId="2" borderId="38" xfId="0" applyNumberFormat="1" applyFont="1" applyFill="1" applyBorder="1" applyAlignment="1" applyProtection="1">
      <alignment horizontal="left" wrapText="1"/>
    </xf>
    <xf numFmtId="49" fontId="3" fillId="2" borderId="40" xfId="0" applyNumberFormat="1" applyFont="1" applyFill="1" applyBorder="1" applyAlignment="1" applyProtection="1">
      <alignment horizontal="center" wrapText="1"/>
    </xf>
    <xf numFmtId="0" fontId="9" fillId="2" borderId="0" xfId="0" applyFont="1" applyFill="1" applyBorder="1" applyAlignment="1" applyProtection="1">
      <alignment horizontal="center"/>
    </xf>
    <xf numFmtId="49" fontId="13" fillId="2" borderId="34" xfId="0" applyNumberFormat="1" applyFont="1" applyFill="1" applyBorder="1" applyAlignment="1" applyProtection="1">
      <alignment horizontal="center" vertical="center"/>
    </xf>
    <xf numFmtId="49" fontId="14" fillId="2" borderId="23" xfId="0" applyNumberFormat="1" applyFont="1" applyFill="1" applyBorder="1" applyAlignment="1" applyProtection="1">
      <alignment horizontal="center"/>
    </xf>
    <xf numFmtId="4" fontId="14" fillId="2" borderId="24" xfId="0" applyNumberFormat="1" applyFont="1" applyFill="1" applyBorder="1" applyAlignment="1" applyProtection="1">
      <alignment horizontal="right"/>
    </xf>
    <xf numFmtId="49" fontId="14" fillId="2" borderId="28" xfId="0" applyNumberFormat="1" applyFont="1" applyFill="1" applyBorder="1" applyAlignment="1" applyProtection="1">
      <alignment horizontal="center"/>
    </xf>
    <xf numFmtId="4" fontId="14" fillId="2" borderId="29" xfId="0" applyNumberFormat="1" applyFont="1" applyFill="1" applyBorder="1" applyAlignment="1" applyProtection="1">
      <alignment horizontal="right"/>
    </xf>
    <xf numFmtId="4" fontId="14" fillId="2" borderId="30" xfId="0" applyNumberFormat="1" applyFont="1" applyFill="1" applyBorder="1" applyAlignment="1" applyProtection="1">
      <alignment horizontal="right"/>
    </xf>
    <xf numFmtId="49" fontId="14" fillId="2" borderId="32" xfId="0" applyNumberFormat="1" applyFont="1" applyFill="1" applyBorder="1" applyAlignment="1" applyProtection="1">
      <alignment horizontal="center"/>
    </xf>
    <xf numFmtId="4" fontId="14" fillId="2" borderId="15" xfId="0" applyNumberFormat="1" applyFont="1" applyFill="1" applyBorder="1" applyAlignment="1" applyProtection="1">
      <alignment horizontal="right"/>
    </xf>
    <xf numFmtId="4" fontId="14" fillId="2" borderId="16" xfId="0" applyNumberFormat="1" applyFont="1" applyFill="1" applyBorder="1" applyAlignment="1" applyProtection="1">
      <alignment horizontal="right"/>
    </xf>
    <xf numFmtId="49" fontId="14" fillId="2" borderId="32" xfId="0" applyNumberFormat="1" applyFont="1" applyFill="1" applyBorder="1" applyAlignment="1" applyProtection="1">
      <alignment horizontal="center" wrapText="1"/>
    </xf>
    <xf numFmtId="49" fontId="15" fillId="2" borderId="32" xfId="0" applyNumberFormat="1" applyFont="1" applyFill="1" applyBorder="1" applyAlignment="1" applyProtection="1">
      <alignment horizontal="center"/>
    </xf>
    <xf numFmtId="4" fontId="15" fillId="2" borderId="15" xfId="0" applyNumberFormat="1" applyFont="1" applyFill="1" applyBorder="1" applyAlignment="1" applyProtection="1">
      <alignment horizontal="right"/>
    </xf>
    <xf numFmtId="4" fontId="15" fillId="2" borderId="32" xfId="0" applyNumberFormat="1" applyFont="1" applyFill="1" applyBorder="1" applyAlignment="1" applyProtection="1">
      <alignment horizontal="right"/>
    </xf>
    <xf numFmtId="4" fontId="15" fillId="2" borderId="16" xfId="0" applyNumberFormat="1" applyFont="1" applyFill="1" applyBorder="1" applyAlignment="1" applyProtection="1">
      <alignment horizontal="right"/>
    </xf>
    <xf numFmtId="0" fontId="14" fillId="2" borderId="28" xfId="0" applyFont="1" applyFill="1" applyBorder="1" applyAlignment="1" applyProtection="1">
      <alignment horizontal="center"/>
    </xf>
    <xf numFmtId="0" fontId="14" fillId="2" borderId="29" xfId="0" applyFont="1" applyFill="1" applyBorder="1" applyAlignment="1" applyProtection="1">
      <alignment horizontal="right"/>
    </xf>
    <xf numFmtId="0" fontId="14" fillId="2" borderId="29" xfId="0" applyFont="1" applyFill="1" applyBorder="1" applyAlignment="1" applyProtection="1"/>
    <xf numFmtId="0" fontId="14" fillId="2" borderId="30" xfId="0" applyFont="1" applyFill="1" applyBorder="1" applyAlignment="1" applyProtection="1"/>
    <xf numFmtId="4" fontId="14" fillId="2" borderId="23" xfId="0" applyNumberFormat="1" applyFont="1" applyFill="1" applyBorder="1" applyAlignment="1" applyProtection="1">
      <alignment horizontal="right"/>
    </xf>
    <xf numFmtId="4" fontId="14" fillId="2" borderId="38" xfId="0" applyNumberFormat="1" applyFont="1" applyFill="1" applyBorder="1" applyAlignment="1" applyProtection="1">
      <alignment horizontal="right"/>
    </xf>
    <xf numFmtId="4" fontId="15" fillId="2" borderId="38" xfId="0" applyNumberFormat="1" applyFont="1" applyFill="1" applyBorder="1" applyAlignment="1" applyProtection="1">
      <alignment horizontal="right"/>
    </xf>
    <xf numFmtId="4" fontId="14" fillId="2" borderId="32" xfId="0" applyNumberFormat="1" applyFont="1" applyFill="1" applyBorder="1" applyAlignment="1" applyProtection="1">
      <alignment horizontal="right"/>
    </xf>
    <xf numFmtId="0" fontId="14" fillId="2" borderId="39" xfId="0" applyFont="1" applyFill="1" applyBorder="1" applyAlignment="1" applyProtection="1">
      <alignment horizontal="center"/>
    </xf>
    <xf numFmtId="0" fontId="14" fillId="2" borderId="39" xfId="0" applyFont="1" applyFill="1" applyBorder="1" applyAlignment="1" applyProtection="1">
      <alignment horizontal="right"/>
    </xf>
    <xf numFmtId="0" fontId="14" fillId="2" borderId="39" xfId="0" applyFont="1" applyFill="1" applyBorder="1" applyAlignment="1" applyProtection="1"/>
    <xf numFmtId="49" fontId="14" fillId="2" borderId="41" xfId="0" applyNumberFormat="1" applyFont="1" applyFill="1" applyBorder="1" applyAlignment="1" applyProtection="1">
      <alignment horizontal="center"/>
    </xf>
    <xf numFmtId="4" fontId="14" fillId="2" borderId="43" xfId="0" applyNumberFormat="1" applyFont="1" applyFill="1" applyBorder="1" applyAlignment="1" applyProtection="1">
      <alignment horizontal="right"/>
    </xf>
    <xf numFmtId="49" fontId="16" fillId="2" borderId="49" xfId="3" applyNumberFormat="1" applyFont="1" applyFill="1" applyBorder="1" applyAlignment="1" applyProtection="1">
      <alignment horizontal="center"/>
    </xf>
    <xf numFmtId="49" fontId="16" fillId="2" borderId="56" xfId="7" applyNumberFormat="1" applyFont="1" applyFill="1" applyBorder="1" applyAlignment="1" applyProtection="1">
      <alignment horizontal="center"/>
    </xf>
    <xf numFmtId="49" fontId="16" fillId="2" borderId="61" xfId="11" applyNumberFormat="1" applyFont="1" applyFill="1" applyBorder="1" applyAlignment="1" applyProtection="1">
      <alignment horizontal="center"/>
    </xf>
    <xf numFmtId="49" fontId="17" fillId="2" borderId="56" xfId="7" applyNumberFormat="1" applyFont="1" applyFill="1" applyBorder="1" applyAlignment="1" applyProtection="1">
      <alignment horizontal="center"/>
    </xf>
    <xf numFmtId="49" fontId="17" fillId="2" borderId="61" xfId="16" applyNumberFormat="1" applyFont="1" applyFill="1" applyBorder="1" applyAlignment="1" applyProtection="1">
      <alignment horizontal="center" shrinkToFit="1"/>
    </xf>
    <xf numFmtId="49" fontId="16" fillId="2" borderId="65" xfId="11" applyNumberFormat="1" applyFont="1" applyFill="1" applyBorder="1" applyAlignment="1" applyProtection="1">
      <alignment horizontal="center"/>
    </xf>
    <xf numFmtId="49" fontId="17" fillId="2" borderId="24" xfId="7" applyNumberFormat="1" applyFont="1" applyFill="1" applyBorder="1" applyAlignment="1" applyProtection="1">
      <alignment horizontal="center"/>
    </xf>
    <xf numFmtId="4" fontId="15" fillId="2" borderId="38" xfId="0" applyNumberFormat="1" applyFont="1" applyFill="1" applyBorder="1" applyAlignment="1">
      <alignment horizontal="right"/>
    </xf>
    <xf numFmtId="4" fontId="14" fillId="2" borderId="38" xfId="0" applyNumberFormat="1" applyFont="1" applyFill="1" applyBorder="1" applyAlignment="1">
      <alignment horizontal="right"/>
    </xf>
    <xf numFmtId="49" fontId="17" fillId="2" borderId="68" xfId="16" applyNumberFormat="1" applyFont="1" applyFill="1" applyBorder="1" applyAlignment="1" applyProtection="1">
      <alignment horizontal="center" shrinkToFit="1"/>
    </xf>
    <xf numFmtId="4" fontId="14" fillId="2" borderId="20" xfId="0" applyNumberFormat="1" applyFont="1" applyFill="1" applyBorder="1" applyAlignment="1">
      <alignment horizontal="right"/>
    </xf>
    <xf numFmtId="49" fontId="11" fillId="2" borderId="31" xfId="0" applyNumberFormat="1" applyFont="1" applyFill="1" applyBorder="1" applyAlignment="1" applyProtection="1">
      <alignment horizontal="left" wrapText="1"/>
    </xf>
    <xf numFmtId="49" fontId="11" fillId="2" borderId="37" xfId="0" applyNumberFormat="1" applyFont="1" applyFill="1" applyBorder="1" applyAlignment="1" applyProtection="1">
      <alignment horizontal="center" wrapText="1"/>
    </xf>
    <xf numFmtId="0" fontId="18" fillId="2" borderId="0" xfId="0" applyFont="1" applyFill="1"/>
    <xf numFmtId="0" fontId="18" fillId="2" borderId="5" xfId="0" applyFont="1" applyFill="1" applyBorder="1"/>
    <xf numFmtId="0" fontId="18" fillId="2" borderId="5" xfId="0" applyFont="1" applyFill="1" applyBorder="1" applyAlignment="1">
      <alignment horizontal="center"/>
    </xf>
    <xf numFmtId="4" fontId="18" fillId="2" borderId="0" xfId="0" applyNumberFormat="1" applyFont="1" applyFill="1"/>
    <xf numFmtId="0" fontId="18" fillId="2" borderId="0" xfId="0" applyFont="1" applyFill="1" applyAlignment="1">
      <alignment horizontal="center"/>
    </xf>
    <xf numFmtId="0" fontId="19" fillId="2" borderId="0" xfId="0" applyFont="1" applyFill="1"/>
    <xf numFmtId="0" fontId="18" fillId="2" borderId="0" xfId="0" applyFont="1" applyFill="1" applyAlignment="1">
      <alignment wrapText="1"/>
    </xf>
    <xf numFmtId="4" fontId="15" fillId="2" borderId="51" xfId="0" applyNumberFormat="1" applyFont="1" applyFill="1" applyBorder="1" applyAlignment="1">
      <alignment horizontal="center"/>
    </xf>
    <xf numFmtId="49" fontId="17" fillId="2" borderId="38" xfId="7" applyNumberFormat="1" applyFont="1" applyFill="1" applyBorder="1" applyAlignment="1" applyProtection="1">
      <alignment horizontal="center"/>
    </xf>
    <xf numFmtId="49" fontId="18" fillId="2" borderId="0" xfId="0" applyNumberFormat="1" applyFont="1" applyFill="1" applyBorder="1" applyAlignment="1">
      <alignment horizontal="left" wrapText="1"/>
    </xf>
    <xf numFmtId="4" fontId="14" fillId="2" borderId="42" xfId="0" applyNumberFormat="1" applyFont="1" applyFill="1" applyBorder="1" applyAlignment="1" applyProtection="1">
      <alignment horizontal="right"/>
    </xf>
    <xf numFmtId="4" fontId="14" fillId="2" borderId="38" xfId="0" applyNumberFormat="1" applyFont="1" applyFill="1" applyBorder="1" applyAlignment="1">
      <alignment horizontal="center"/>
    </xf>
    <xf numFmtId="0" fontId="1" fillId="2" borderId="0" xfId="0" applyFont="1" applyFill="1" applyBorder="1" applyAlignment="1" applyProtection="1">
      <alignment horizontal="center"/>
    </xf>
    <xf numFmtId="4" fontId="15" fillId="2" borderId="30" xfId="0" applyNumberFormat="1" applyFont="1" applyFill="1" applyBorder="1" applyAlignment="1">
      <alignment horizontal="center"/>
    </xf>
    <xf numFmtId="4" fontId="16" fillId="2" borderId="49" xfId="4" applyNumberFormat="1" applyFont="1" applyFill="1" applyBorder="1" applyAlignment="1" applyProtection="1">
      <alignment horizontal="center"/>
    </xf>
    <xf numFmtId="0" fontId="16" fillId="2" borderId="57" xfId="8" applyNumberFormat="1" applyFont="1" applyFill="1" applyBorder="1" applyAlignment="1" applyProtection="1">
      <alignment horizontal="center"/>
    </xf>
    <xf numFmtId="4" fontId="16" fillId="2" borderId="61" xfId="12" applyNumberFormat="1" applyFont="1" applyFill="1" applyBorder="1" applyAlignment="1" applyProtection="1">
      <alignment horizontal="center"/>
    </xf>
    <xf numFmtId="49" fontId="17" fillId="2" borderId="57" xfId="7" applyNumberFormat="1" applyFont="1" applyFill="1" applyBorder="1" applyAlignment="1" applyProtection="1">
      <alignment horizontal="center"/>
    </xf>
    <xf numFmtId="4" fontId="17" fillId="2" borderId="61" xfId="12" applyNumberFormat="1" applyFont="1" applyFill="1" applyBorder="1" applyAlignment="1" applyProtection="1">
      <alignment horizontal="center"/>
    </xf>
    <xf numFmtId="4" fontId="17" fillId="2" borderId="63" xfId="12" applyNumberFormat="1" applyFont="1" applyFill="1" applyBorder="1" applyAlignment="1" applyProtection="1">
      <alignment horizontal="center"/>
    </xf>
    <xf numFmtId="4" fontId="16" fillId="2" borderId="65" xfId="12" applyNumberFormat="1" applyFont="1" applyFill="1" applyBorder="1" applyAlignment="1" applyProtection="1">
      <alignment horizontal="center"/>
    </xf>
    <xf numFmtId="4" fontId="16" fillId="2" borderId="66" xfId="12" applyNumberFormat="1" applyFont="1" applyFill="1" applyBorder="1" applyAlignment="1" applyProtection="1">
      <alignment horizontal="center"/>
    </xf>
    <xf numFmtId="4" fontId="16" fillId="2" borderId="63" xfId="12" applyNumberFormat="1" applyFont="1" applyFill="1" applyBorder="1" applyAlignment="1" applyProtection="1">
      <alignment horizontal="center"/>
    </xf>
    <xf numFmtId="4" fontId="15" fillId="2" borderId="13" xfId="0" applyNumberFormat="1" applyFont="1" applyFill="1" applyBorder="1" applyAlignment="1">
      <alignment horizontal="center"/>
    </xf>
    <xf numFmtId="4" fontId="17" fillId="2" borderId="68" xfId="12" applyNumberFormat="1" applyFont="1" applyFill="1" applyBorder="1" applyAlignment="1" applyProtection="1">
      <alignment horizontal="center"/>
    </xf>
    <xf numFmtId="4" fontId="17" fillId="2" borderId="69" xfId="12" applyNumberFormat="1" applyFont="1" applyFill="1" applyBorder="1" applyAlignment="1" applyProtection="1">
      <alignment horizontal="center"/>
    </xf>
    <xf numFmtId="4" fontId="14" fillId="2" borderId="25" xfId="0" applyNumberFormat="1" applyFont="1" applyFill="1" applyBorder="1" applyAlignment="1" applyProtection="1">
      <alignment horizontal="right"/>
    </xf>
    <xf numFmtId="4" fontId="14" fillId="2" borderId="0" xfId="0" applyNumberFormat="1" applyFont="1" applyFill="1" applyBorder="1" applyAlignment="1" applyProtection="1">
      <alignment horizontal="right"/>
    </xf>
    <xf numFmtId="4" fontId="14" fillId="2" borderId="70" xfId="0" applyNumberFormat="1" applyFont="1" applyFill="1" applyBorder="1" applyAlignment="1" applyProtection="1">
      <alignment horizontal="right" wrapText="1"/>
    </xf>
    <xf numFmtId="4" fontId="14" fillId="2" borderId="71" xfId="0" applyNumberFormat="1" applyFont="1" applyFill="1" applyBorder="1" applyAlignment="1" applyProtection="1">
      <alignment horizontal="right" wrapText="1"/>
    </xf>
    <xf numFmtId="4" fontId="14" fillId="2" borderId="70" xfId="0" applyNumberFormat="1" applyFont="1" applyFill="1" applyBorder="1" applyAlignment="1" applyProtection="1">
      <alignment horizontal="right" vertical="center" wrapText="1"/>
    </xf>
    <xf numFmtId="4" fontId="14" fillId="2" borderId="71" xfId="0" applyNumberFormat="1" applyFont="1" applyFill="1" applyBorder="1" applyAlignment="1" applyProtection="1">
      <alignment horizontal="right" vertical="center" wrapText="1"/>
    </xf>
    <xf numFmtId="0" fontId="1" fillId="2" borderId="0" xfId="0" applyFont="1" applyFill="1" applyBorder="1" applyAlignment="1" applyProtection="1">
      <alignment horizontal="center"/>
    </xf>
    <xf numFmtId="0" fontId="12" fillId="2" borderId="0" xfId="0" applyFont="1" applyFill="1" applyBorder="1" applyAlignment="1" applyProtection="1">
      <alignment horizontal="center"/>
    </xf>
    <xf numFmtId="49" fontId="3" fillId="2" borderId="5" xfId="0" applyNumberFormat="1" applyFont="1" applyFill="1" applyBorder="1" applyAlignment="1" applyProtection="1">
      <alignment horizontal="left" wrapText="1"/>
    </xf>
    <xf numFmtId="49" fontId="3" fillId="2" borderId="5" xfId="0" applyNumberFormat="1" applyFont="1" applyFill="1" applyBorder="1" applyAlignment="1" applyProtection="1">
      <alignment wrapText="1"/>
    </xf>
    <xf numFmtId="49" fontId="3" fillId="2" borderId="6" xfId="0" applyNumberFormat="1" applyFont="1" applyFill="1" applyBorder="1" applyAlignment="1" applyProtection="1">
      <alignment horizontal="left" wrapText="1"/>
    </xf>
    <xf numFmtId="0" fontId="3" fillId="2" borderId="9" xfId="0" applyFont="1" applyFill="1" applyBorder="1" applyAlignment="1" applyProtection="1">
      <alignment horizontal="center" vertical="center" wrapText="1"/>
    </xf>
    <xf numFmtId="0" fontId="3" fillId="2" borderId="12" xfId="0" applyFont="1" applyFill="1" applyBorder="1" applyAlignment="1" applyProtection="1">
      <alignment horizontal="center" vertical="center" wrapText="1"/>
    </xf>
    <xf numFmtId="0" fontId="3" fillId="2" borderId="15" xfId="0" applyFont="1" applyFill="1" applyBorder="1" applyAlignment="1" applyProtection="1">
      <alignment horizontal="center" vertical="center" wrapText="1"/>
    </xf>
    <xf numFmtId="49" fontId="3" fillId="2" borderId="9" xfId="0" applyNumberFormat="1" applyFont="1" applyFill="1" applyBorder="1" applyAlignment="1" applyProtection="1">
      <alignment horizontal="center" vertical="center" wrapText="1"/>
    </xf>
    <xf numFmtId="49" fontId="3" fillId="2" borderId="12" xfId="0" applyNumberFormat="1" applyFont="1" applyFill="1" applyBorder="1" applyAlignment="1" applyProtection="1">
      <alignment horizontal="center" vertical="center" wrapText="1"/>
    </xf>
    <xf numFmtId="49" fontId="3" fillId="2" borderId="15" xfId="0" applyNumberFormat="1" applyFont="1" applyFill="1" applyBorder="1" applyAlignment="1" applyProtection="1">
      <alignment horizontal="center" vertical="center" wrapText="1"/>
    </xf>
    <xf numFmtId="0" fontId="3" fillId="2" borderId="8" xfId="0" applyFont="1" applyFill="1" applyBorder="1" applyAlignment="1" applyProtection="1">
      <alignment horizontal="center" vertical="center" wrapText="1"/>
    </xf>
    <xf numFmtId="0" fontId="3" fillId="2" borderId="11" xfId="0" applyFont="1" applyFill="1" applyBorder="1" applyAlignment="1" applyProtection="1">
      <alignment horizontal="center" vertical="center" wrapText="1"/>
    </xf>
    <xf numFmtId="0" fontId="3" fillId="2" borderId="14" xfId="0" applyFont="1" applyFill="1" applyBorder="1" applyAlignment="1" applyProtection="1">
      <alignment horizontal="center" vertical="center" wrapText="1"/>
    </xf>
    <xf numFmtId="49" fontId="3" fillId="2" borderId="10" xfId="0" applyNumberFormat="1" applyFont="1" applyFill="1" applyBorder="1" applyAlignment="1" applyProtection="1">
      <alignment horizontal="center" vertical="center" wrapText="1"/>
    </xf>
    <xf numFmtId="49" fontId="3" fillId="2" borderId="13" xfId="0" applyNumberFormat="1" applyFont="1" applyFill="1" applyBorder="1" applyAlignment="1" applyProtection="1">
      <alignment horizontal="center" vertical="center" wrapText="1"/>
    </xf>
    <xf numFmtId="49" fontId="3" fillId="2" borderId="16" xfId="0" applyNumberFormat="1" applyFont="1" applyFill="1" applyBorder="1" applyAlignment="1" applyProtection="1">
      <alignment horizontal="center" vertical="center" wrapText="1"/>
    </xf>
    <xf numFmtId="0" fontId="14" fillId="2" borderId="0" xfId="0" applyFont="1" applyFill="1" applyAlignment="1">
      <alignment horizontal="center"/>
    </xf>
    <xf numFmtId="0" fontId="3" fillId="2" borderId="35" xfId="0" applyFont="1" applyFill="1" applyBorder="1" applyAlignment="1" applyProtection="1">
      <alignment horizontal="center" vertical="center" wrapText="1"/>
    </xf>
    <xf numFmtId="0" fontId="3" fillId="2" borderId="36" xfId="0" applyFont="1" applyFill="1" applyBorder="1" applyAlignment="1" applyProtection="1">
      <alignment horizontal="center" vertical="center" wrapText="1"/>
    </xf>
    <xf numFmtId="0" fontId="3" fillId="2" borderId="8" xfId="0" applyFont="1" applyFill="1" applyBorder="1" applyAlignment="1" applyProtection="1">
      <alignment horizontal="center" vertical="center"/>
    </xf>
    <xf numFmtId="0" fontId="3" fillId="2" borderId="11" xfId="0" applyFont="1" applyFill="1" applyBorder="1" applyAlignment="1" applyProtection="1">
      <alignment horizontal="center" vertical="center"/>
    </xf>
    <xf numFmtId="0" fontId="3" fillId="2" borderId="14" xfId="0" applyFont="1" applyFill="1" applyBorder="1" applyAlignment="1" applyProtection="1">
      <alignment horizontal="center" vertical="center"/>
    </xf>
    <xf numFmtId="49" fontId="3" fillId="2" borderId="9" xfId="0" applyNumberFormat="1" applyFont="1" applyFill="1" applyBorder="1" applyAlignment="1" applyProtection="1">
      <alignment horizontal="center" vertical="center"/>
    </xf>
    <xf numFmtId="49" fontId="3" fillId="2" borderId="12" xfId="0" applyNumberFormat="1" applyFont="1" applyFill="1" applyBorder="1" applyAlignment="1" applyProtection="1">
      <alignment horizontal="center" vertical="center"/>
    </xf>
    <xf numFmtId="4" fontId="15" fillId="2" borderId="30" xfId="0" applyNumberFormat="1" applyFont="1" applyFill="1" applyBorder="1" applyAlignment="1">
      <alignment horizontal="center"/>
    </xf>
    <xf numFmtId="4" fontId="15" fillId="2" borderId="16" xfId="0" applyNumberFormat="1" applyFont="1" applyFill="1" applyBorder="1" applyAlignment="1">
      <alignment horizontal="center"/>
    </xf>
    <xf numFmtId="49" fontId="2" fillId="2" borderId="0" xfId="0" applyNumberFormat="1" applyFont="1" applyFill="1" applyBorder="1" applyAlignment="1" applyProtection="1">
      <alignment horizontal="right"/>
    </xf>
    <xf numFmtId="0" fontId="10" fillId="2" borderId="8" xfId="0" applyFont="1" applyFill="1" applyBorder="1" applyAlignment="1">
      <alignment horizontal="center" vertical="center" wrapText="1"/>
    </xf>
    <xf numFmtId="0" fontId="10" fillId="2" borderId="11" xfId="0" applyFont="1" applyFill="1" applyBorder="1" applyAlignment="1">
      <alignment horizontal="center" vertical="center" wrapText="1"/>
    </xf>
    <xf numFmtId="0" fontId="10" fillId="2" borderId="14" xfId="0" applyFont="1" applyFill="1" applyBorder="1" applyAlignment="1">
      <alignment horizontal="center" vertical="center" wrapText="1"/>
    </xf>
    <xf numFmtId="0" fontId="10" fillId="2" borderId="9" xfId="0" applyFont="1" applyFill="1" applyBorder="1" applyAlignment="1">
      <alignment horizontal="center" vertical="center" wrapText="1"/>
    </xf>
    <xf numFmtId="0" fontId="10" fillId="2" borderId="12" xfId="0" applyFont="1" applyFill="1" applyBorder="1" applyAlignment="1">
      <alignment horizontal="center" vertical="center" wrapText="1"/>
    </xf>
    <xf numFmtId="0" fontId="10" fillId="2" borderId="15" xfId="0" applyFont="1" applyFill="1" applyBorder="1" applyAlignment="1">
      <alignment horizontal="center" vertical="center" wrapText="1"/>
    </xf>
    <xf numFmtId="0" fontId="10" fillId="2" borderId="35" xfId="0" applyFont="1" applyFill="1" applyBorder="1" applyAlignment="1">
      <alignment horizontal="center" vertical="center" wrapText="1"/>
    </xf>
    <xf numFmtId="0" fontId="10" fillId="2" borderId="36" xfId="0" applyFont="1" applyFill="1" applyBorder="1" applyAlignment="1">
      <alignment horizontal="center" vertical="center" wrapText="1"/>
    </xf>
    <xf numFmtId="0" fontId="10" fillId="2" borderId="32" xfId="0" applyFont="1" applyFill="1" applyBorder="1" applyAlignment="1">
      <alignment horizontal="center" vertical="center" wrapText="1"/>
    </xf>
    <xf numFmtId="49" fontId="10" fillId="2" borderId="9" xfId="0" applyNumberFormat="1" applyFont="1" applyFill="1" applyBorder="1" applyAlignment="1">
      <alignment horizontal="center" vertical="center" wrapText="1"/>
    </xf>
    <xf numFmtId="49" fontId="10" fillId="2" borderId="12" xfId="0" applyNumberFormat="1" applyFont="1" applyFill="1" applyBorder="1" applyAlignment="1">
      <alignment horizontal="center" vertical="center" wrapText="1"/>
    </xf>
    <xf numFmtId="49" fontId="10" fillId="2" borderId="15" xfId="0" applyNumberFormat="1" applyFont="1" applyFill="1" applyBorder="1" applyAlignment="1">
      <alignment horizontal="center" vertical="center" wrapText="1"/>
    </xf>
    <xf numFmtId="49" fontId="10" fillId="2" borderId="10" xfId="0" applyNumberFormat="1" applyFont="1" applyFill="1" applyBorder="1" applyAlignment="1">
      <alignment horizontal="center" vertical="center" wrapText="1"/>
    </xf>
    <xf numFmtId="49" fontId="10" fillId="2" borderId="13" xfId="0" applyNumberFormat="1" applyFont="1" applyFill="1" applyBorder="1" applyAlignment="1">
      <alignment horizontal="center" vertical="center" wrapText="1"/>
    </xf>
    <xf numFmtId="49" fontId="10" fillId="2" borderId="16" xfId="0" applyNumberFormat="1" applyFont="1" applyFill="1" applyBorder="1" applyAlignment="1">
      <alignment horizontal="center" vertical="center" wrapText="1"/>
    </xf>
  </cellXfs>
  <cellStyles count="17">
    <cellStyle name="xl103" xfId="11"/>
    <cellStyle name="xl105" xfId="12"/>
    <cellStyle name="xl119" xfId="5"/>
    <cellStyle name="xl120" xfId="9"/>
    <cellStyle name="xl121" xfId="13"/>
    <cellStyle name="xl123" xfId="14"/>
    <cellStyle name="xl126" xfId="10"/>
    <cellStyle name="xl127" xfId="15"/>
    <cellStyle name="xl128" xfId="16"/>
    <cellStyle name="xl133" xfId="8"/>
    <cellStyle name="xl42" xfId="2"/>
    <cellStyle name="xl43" xfId="6"/>
    <cellStyle name="xl50" xfId="3"/>
    <cellStyle name="xl51" xfId="7"/>
    <cellStyle name="xl56" xfId="4"/>
    <cellStyle name="xl89" xfId="1"/>
    <cellStyle name="Обычный" xfId="0" builtinId="0"/>
  </cellStyles>
  <dxfs count="19">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38"/>
  <sheetViews>
    <sheetView showGridLines="0" tabSelected="1" view="pageBreakPreview" zoomScale="95" zoomScaleNormal="124" zoomScaleSheetLayoutView="95" workbookViewId="0">
      <selection activeCell="A6" sqref="A6:D6"/>
    </sheetView>
  </sheetViews>
  <sheetFormatPr defaultRowHeight="12.75" customHeight="1" x14ac:dyDescent="0.2"/>
  <cols>
    <col min="1" max="1" width="46.140625" style="1" customWidth="1"/>
    <col min="2" max="2" width="6.140625" style="1" customWidth="1"/>
    <col min="3" max="3" width="40.7109375" style="1" customWidth="1"/>
    <col min="4" max="4" width="21" style="1" customWidth="1"/>
    <col min="5" max="6" width="21.5703125" style="1" customWidth="1"/>
    <col min="7" max="7" width="9.140625" style="1"/>
    <col min="8" max="8" width="11.7109375" style="1" bestFit="1" customWidth="1"/>
    <col min="9" max="9" width="10.7109375" style="1" bestFit="1" customWidth="1"/>
    <col min="10" max="16384" width="9.140625" style="1"/>
  </cols>
  <sheetData>
    <row r="1" spans="1:6" ht="23.25" customHeight="1" x14ac:dyDescent="0.25">
      <c r="E1" s="173" t="s">
        <v>981</v>
      </c>
      <c r="F1" s="173"/>
    </row>
    <row r="2" spans="1:6" ht="16.5" customHeight="1" x14ac:dyDescent="0.25">
      <c r="E2" s="173" t="s">
        <v>982</v>
      </c>
      <c r="F2" s="173"/>
    </row>
    <row r="3" spans="1:6" ht="15.75" customHeight="1" x14ac:dyDescent="0.25">
      <c r="E3" s="173" t="s">
        <v>983</v>
      </c>
      <c r="F3" s="173"/>
    </row>
    <row r="4" spans="1:6" ht="15" customHeight="1" x14ac:dyDescent="0.25">
      <c r="E4" s="173" t="s">
        <v>988</v>
      </c>
      <c r="F4" s="173"/>
    </row>
    <row r="5" spans="1:6" ht="14.25" customHeight="1" x14ac:dyDescent="0.25">
      <c r="E5" s="173" t="s">
        <v>984</v>
      </c>
      <c r="F5" s="173"/>
    </row>
    <row r="6" spans="1:6" ht="15" x14ac:dyDescent="0.25">
      <c r="A6" s="156"/>
      <c r="B6" s="156"/>
      <c r="C6" s="156"/>
      <c r="D6" s="156"/>
      <c r="E6" s="8"/>
      <c r="F6" s="8"/>
    </row>
    <row r="7" spans="1:6" ht="16.899999999999999" customHeight="1" x14ac:dyDescent="0.25">
      <c r="A7" s="156" t="s">
        <v>0</v>
      </c>
      <c r="B7" s="156"/>
      <c r="C7" s="156"/>
      <c r="D7" s="156"/>
      <c r="E7" s="9"/>
      <c r="F7" s="56" t="s">
        <v>1</v>
      </c>
    </row>
    <row r="8" spans="1:6" x14ac:dyDescent="0.2">
      <c r="A8" s="2"/>
      <c r="B8" s="2"/>
      <c r="C8" s="2"/>
      <c r="D8" s="2"/>
      <c r="E8" s="63" t="s">
        <v>2</v>
      </c>
      <c r="F8" s="57" t="s">
        <v>3</v>
      </c>
    </row>
    <row r="9" spans="1:6" ht="14.25" x14ac:dyDescent="0.2">
      <c r="A9" s="157" t="s">
        <v>980</v>
      </c>
      <c r="B9" s="157"/>
      <c r="C9" s="157"/>
      <c r="D9" s="157"/>
      <c r="E9" s="64" t="s">
        <v>4</v>
      </c>
      <c r="F9" s="58">
        <v>43739</v>
      </c>
    </row>
    <row r="10" spans="1:6" x14ac:dyDescent="0.2">
      <c r="A10" s="5"/>
      <c r="B10" s="5"/>
      <c r="C10" s="5"/>
      <c r="D10" s="5"/>
      <c r="E10" s="64" t="s">
        <v>6</v>
      </c>
      <c r="F10" s="59" t="s">
        <v>16</v>
      </c>
    </row>
    <row r="11" spans="1:6" x14ac:dyDescent="0.2">
      <c r="A11" s="2" t="s">
        <v>7</v>
      </c>
      <c r="B11" s="158" t="s">
        <v>13</v>
      </c>
      <c r="C11" s="159"/>
      <c r="D11" s="159"/>
      <c r="E11" s="64" t="s">
        <v>8</v>
      </c>
      <c r="F11" s="59" t="s">
        <v>17</v>
      </c>
    </row>
    <row r="12" spans="1:6" x14ac:dyDescent="0.2">
      <c r="A12" s="2" t="s">
        <v>9</v>
      </c>
      <c r="B12" s="160" t="s">
        <v>14</v>
      </c>
      <c r="C12" s="160"/>
      <c r="D12" s="160"/>
      <c r="E12" s="64" t="s">
        <v>10</v>
      </c>
      <c r="F12" s="60" t="s">
        <v>18</v>
      </c>
    </row>
    <row r="13" spans="1:6" x14ac:dyDescent="0.2">
      <c r="A13" s="2" t="s">
        <v>979</v>
      </c>
      <c r="B13" s="2"/>
      <c r="C13" s="2"/>
      <c r="D13" s="5"/>
      <c r="E13" s="64"/>
      <c r="F13" s="61"/>
    </row>
    <row r="14" spans="1:6" x14ac:dyDescent="0.2">
      <c r="A14" s="2" t="s">
        <v>15</v>
      </c>
      <c r="B14" s="2"/>
      <c r="C14" s="55"/>
      <c r="D14" s="5"/>
      <c r="E14" s="64" t="s">
        <v>11</v>
      </c>
      <c r="F14" s="62" t="s">
        <v>12</v>
      </c>
    </row>
    <row r="15" spans="1:6" ht="20.25" customHeight="1" x14ac:dyDescent="0.25">
      <c r="A15" s="156" t="s">
        <v>19</v>
      </c>
      <c r="B15" s="156"/>
      <c r="C15" s="156"/>
      <c r="D15" s="156"/>
      <c r="E15" s="136"/>
      <c r="F15" s="10"/>
    </row>
    <row r="16" spans="1:6" ht="4.1500000000000004" customHeight="1" x14ac:dyDescent="0.2">
      <c r="A16" s="167" t="s">
        <v>20</v>
      </c>
      <c r="B16" s="161" t="s">
        <v>21</v>
      </c>
      <c r="C16" s="161" t="s">
        <v>22</v>
      </c>
      <c r="D16" s="164" t="s">
        <v>23</v>
      </c>
      <c r="E16" s="164" t="s">
        <v>24</v>
      </c>
      <c r="F16" s="170" t="s">
        <v>25</v>
      </c>
    </row>
    <row r="17" spans="1:6" ht="3.6" customHeight="1" x14ac:dyDescent="0.2">
      <c r="A17" s="168"/>
      <c r="B17" s="162"/>
      <c r="C17" s="162"/>
      <c r="D17" s="165"/>
      <c r="E17" s="165"/>
      <c r="F17" s="171"/>
    </row>
    <row r="18" spans="1:6" ht="3" customHeight="1" x14ac:dyDescent="0.2">
      <c r="A18" s="168"/>
      <c r="B18" s="162"/>
      <c r="C18" s="162"/>
      <c r="D18" s="165"/>
      <c r="E18" s="165"/>
      <c r="F18" s="171"/>
    </row>
    <row r="19" spans="1:6" ht="3" customHeight="1" x14ac:dyDescent="0.2">
      <c r="A19" s="168"/>
      <c r="B19" s="162"/>
      <c r="C19" s="162"/>
      <c r="D19" s="165"/>
      <c r="E19" s="165"/>
      <c r="F19" s="171"/>
    </row>
    <row r="20" spans="1:6" ht="3" customHeight="1" x14ac:dyDescent="0.2">
      <c r="A20" s="168"/>
      <c r="B20" s="162"/>
      <c r="C20" s="162"/>
      <c r="D20" s="165"/>
      <c r="E20" s="165"/>
      <c r="F20" s="171"/>
    </row>
    <row r="21" spans="1:6" ht="3" customHeight="1" x14ac:dyDescent="0.2">
      <c r="A21" s="168"/>
      <c r="B21" s="162"/>
      <c r="C21" s="162"/>
      <c r="D21" s="165"/>
      <c r="E21" s="165"/>
      <c r="F21" s="171"/>
    </row>
    <row r="22" spans="1:6" ht="23.45" customHeight="1" x14ac:dyDescent="0.2">
      <c r="A22" s="169"/>
      <c r="B22" s="163"/>
      <c r="C22" s="163"/>
      <c r="D22" s="166"/>
      <c r="E22" s="166"/>
      <c r="F22" s="172"/>
    </row>
    <row r="23" spans="1:6" ht="12.6" customHeight="1" x14ac:dyDescent="0.2">
      <c r="A23" s="22">
        <v>1</v>
      </c>
      <c r="B23" s="23">
        <v>2</v>
      </c>
      <c r="C23" s="24">
        <v>3</v>
      </c>
      <c r="D23" s="25" t="s">
        <v>26</v>
      </c>
      <c r="E23" s="26" t="s">
        <v>27</v>
      </c>
      <c r="F23" s="27" t="s">
        <v>28</v>
      </c>
    </row>
    <row r="24" spans="1:6" ht="15.75" x14ac:dyDescent="0.25">
      <c r="A24" s="15" t="s">
        <v>29</v>
      </c>
      <c r="B24" s="16" t="s">
        <v>30</v>
      </c>
      <c r="C24" s="85" t="s">
        <v>31</v>
      </c>
      <c r="D24" s="86">
        <v>772831642.00999999</v>
      </c>
      <c r="E24" s="150">
        <v>458130496.10000002</v>
      </c>
      <c r="F24" s="86">
        <f>D24-E24</f>
        <v>314701145.90999997</v>
      </c>
    </row>
    <row r="25" spans="1:6" ht="15.75" x14ac:dyDescent="0.25">
      <c r="A25" s="17" t="s">
        <v>32</v>
      </c>
      <c r="B25" s="18"/>
      <c r="C25" s="87"/>
      <c r="D25" s="88"/>
      <c r="E25" s="88"/>
      <c r="F25" s="89"/>
    </row>
    <row r="26" spans="1:6" ht="15.75" x14ac:dyDescent="0.25">
      <c r="A26" s="19" t="s">
        <v>33</v>
      </c>
      <c r="B26" s="20" t="s">
        <v>30</v>
      </c>
      <c r="C26" s="90" t="s">
        <v>34</v>
      </c>
      <c r="D26" s="91" t="s">
        <v>43</v>
      </c>
      <c r="E26" s="91">
        <v>197137389.12</v>
      </c>
      <c r="F26" s="92" t="str">
        <f t="shared" ref="F26:F65" si="0">IF(OR(D26="-",IF(E26="-",0,E26)&gt;=IF(D26="-",0,D26)),"-",IF(D26="-",0,D26)-IF(E26="-",0,E26))</f>
        <v>-</v>
      </c>
    </row>
    <row r="27" spans="1:6" ht="15.75" x14ac:dyDescent="0.25">
      <c r="A27" s="19" t="s">
        <v>35</v>
      </c>
      <c r="B27" s="20" t="s">
        <v>30</v>
      </c>
      <c r="C27" s="90" t="s">
        <v>36</v>
      </c>
      <c r="D27" s="91" t="s">
        <v>43</v>
      </c>
      <c r="E27" s="91">
        <v>145019210.46000001</v>
      </c>
      <c r="F27" s="92" t="str">
        <f t="shared" si="0"/>
        <v>-</v>
      </c>
    </row>
    <row r="28" spans="1:6" ht="15.75" x14ac:dyDescent="0.25">
      <c r="A28" s="19" t="s">
        <v>37</v>
      </c>
      <c r="B28" s="20" t="s">
        <v>30</v>
      </c>
      <c r="C28" s="90" t="s">
        <v>38</v>
      </c>
      <c r="D28" s="91" t="s">
        <v>43</v>
      </c>
      <c r="E28" s="91">
        <v>145019210.46000001</v>
      </c>
      <c r="F28" s="92" t="str">
        <f t="shared" si="0"/>
        <v>-</v>
      </c>
    </row>
    <row r="29" spans="1:6" ht="81.75" customHeight="1" x14ac:dyDescent="0.25">
      <c r="A29" s="21" t="s">
        <v>39</v>
      </c>
      <c r="B29" s="20" t="s">
        <v>30</v>
      </c>
      <c r="C29" s="90" t="s">
        <v>40</v>
      </c>
      <c r="D29" s="91" t="s">
        <v>43</v>
      </c>
      <c r="E29" s="91">
        <v>144685235.55000001</v>
      </c>
      <c r="F29" s="92" t="str">
        <f t="shared" si="0"/>
        <v>-</v>
      </c>
    </row>
    <row r="30" spans="1:6" ht="122.25" customHeight="1" x14ac:dyDescent="0.25">
      <c r="A30" s="21" t="s">
        <v>41</v>
      </c>
      <c r="B30" s="20" t="s">
        <v>30</v>
      </c>
      <c r="C30" s="90" t="s">
        <v>42</v>
      </c>
      <c r="D30" s="91" t="s">
        <v>43</v>
      </c>
      <c r="E30" s="91">
        <v>144202883.09</v>
      </c>
      <c r="F30" s="92" t="str">
        <f t="shared" si="0"/>
        <v>-</v>
      </c>
    </row>
    <row r="31" spans="1:6" ht="94.5" customHeight="1" x14ac:dyDescent="0.25">
      <c r="A31" s="21" t="s">
        <v>44</v>
      </c>
      <c r="B31" s="20" t="s">
        <v>30</v>
      </c>
      <c r="C31" s="90" t="s">
        <v>45</v>
      </c>
      <c r="D31" s="91" t="s">
        <v>43</v>
      </c>
      <c r="E31" s="91">
        <v>399939.39</v>
      </c>
      <c r="F31" s="92" t="str">
        <f t="shared" si="0"/>
        <v>-</v>
      </c>
    </row>
    <row r="32" spans="1:6" ht="120" customHeight="1" x14ac:dyDescent="0.25">
      <c r="A32" s="21" t="s">
        <v>46</v>
      </c>
      <c r="B32" s="20" t="s">
        <v>30</v>
      </c>
      <c r="C32" s="90" t="s">
        <v>47</v>
      </c>
      <c r="D32" s="91" t="s">
        <v>43</v>
      </c>
      <c r="E32" s="91">
        <v>82413.070000000007</v>
      </c>
      <c r="F32" s="92" t="str">
        <f t="shared" si="0"/>
        <v>-</v>
      </c>
    </row>
    <row r="33" spans="1:6" ht="126" customHeight="1" x14ac:dyDescent="0.25">
      <c r="A33" s="21" t="s">
        <v>48</v>
      </c>
      <c r="B33" s="20" t="s">
        <v>30</v>
      </c>
      <c r="C33" s="90" t="s">
        <v>49</v>
      </c>
      <c r="D33" s="91" t="s">
        <v>43</v>
      </c>
      <c r="E33" s="91">
        <v>168082.89</v>
      </c>
      <c r="F33" s="92" t="str">
        <f t="shared" si="0"/>
        <v>-</v>
      </c>
    </row>
    <row r="34" spans="1:6" ht="170.25" customHeight="1" x14ac:dyDescent="0.25">
      <c r="A34" s="21" t="s">
        <v>50</v>
      </c>
      <c r="B34" s="20" t="s">
        <v>30</v>
      </c>
      <c r="C34" s="90" t="s">
        <v>51</v>
      </c>
      <c r="D34" s="91" t="s">
        <v>43</v>
      </c>
      <c r="E34" s="91">
        <v>151609.54999999999</v>
      </c>
      <c r="F34" s="92" t="str">
        <f t="shared" si="0"/>
        <v>-</v>
      </c>
    </row>
    <row r="35" spans="1:6" ht="136.5" customHeight="1" x14ac:dyDescent="0.25">
      <c r="A35" s="21" t="s">
        <v>52</v>
      </c>
      <c r="B35" s="20" t="s">
        <v>30</v>
      </c>
      <c r="C35" s="90" t="s">
        <v>53</v>
      </c>
      <c r="D35" s="91" t="s">
        <v>873</v>
      </c>
      <c r="E35" s="91">
        <v>14364.13</v>
      </c>
      <c r="F35" s="92" t="s">
        <v>43</v>
      </c>
    </row>
    <row r="36" spans="1:6" ht="163.5" customHeight="1" x14ac:dyDescent="0.25">
      <c r="A36" s="21" t="s">
        <v>54</v>
      </c>
      <c r="B36" s="20" t="s">
        <v>30</v>
      </c>
      <c r="C36" s="90" t="s">
        <v>55</v>
      </c>
      <c r="D36" s="91" t="s">
        <v>43</v>
      </c>
      <c r="E36" s="91">
        <v>2109.21</v>
      </c>
      <c r="F36" s="92" t="str">
        <f t="shared" si="0"/>
        <v>-</v>
      </c>
    </row>
    <row r="37" spans="1:6" ht="67.5" customHeight="1" x14ac:dyDescent="0.25">
      <c r="A37" s="19" t="s">
        <v>56</v>
      </c>
      <c r="B37" s="20" t="s">
        <v>30</v>
      </c>
      <c r="C37" s="90" t="s">
        <v>57</v>
      </c>
      <c r="D37" s="91" t="s">
        <v>43</v>
      </c>
      <c r="E37" s="91">
        <v>165892.01999999999</v>
      </c>
      <c r="F37" s="92" t="str">
        <f t="shared" si="0"/>
        <v>-</v>
      </c>
    </row>
    <row r="38" spans="1:6" ht="96" customHeight="1" x14ac:dyDescent="0.25">
      <c r="A38" s="19" t="s">
        <v>58</v>
      </c>
      <c r="B38" s="20" t="s">
        <v>30</v>
      </c>
      <c r="C38" s="90" t="s">
        <v>59</v>
      </c>
      <c r="D38" s="91" t="s">
        <v>43</v>
      </c>
      <c r="E38" s="91">
        <v>154672.9</v>
      </c>
      <c r="F38" s="92" t="str">
        <f t="shared" si="0"/>
        <v>-</v>
      </c>
    </row>
    <row r="39" spans="1:6" ht="74.25" customHeight="1" x14ac:dyDescent="0.25">
      <c r="A39" s="19" t="s">
        <v>60</v>
      </c>
      <c r="B39" s="20" t="s">
        <v>30</v>
      </c>
      <c r="C39" s="90" t="s">
        <v>61</v>
      </c>
      <c r="D39" s="91" t="s">
        <v>43</v>
      </c>
      <c r="E39" s="91">
        <v>5562.56</v>
      </c>
      <c r="F39" s="92" t="str">
        <f t="shared" si="0"/>
        <v>-</v>
      </c>
    </row>
    <row r="40" spans="1:6" ht="93.75" customHeight="1" x14ac:dyDescent="0.25">
      <c r="A40" s="19" t="s">
        <v>62</v>
      </c>
      <c r="B40" s="20" t="s">
        <v>30</v>
      </c>
      <c r="C40" s="90" t="s">
        <v>63</v>
      </c>
      <c r="D40" s="91" t="s">
        <v>43</v>
      </c>
      <c r="E40" s="91">
        <v>5656.56</v>
      </c>
      <c r="F40" s="92" t="str">
        <f t="shared" si="0"/>
        <v>-</v>
      </c>
    </row>
    <row r="41" spans="1:6" ht="43.5" customHeight="1" x14ac:dyDescent="0.25">
      <c r="A41" s="19" t="s">
        <v>64</v>
      </c>
      <c r="B41" s="20" t="s">
        <v>30</v>
      </c>
      <c r="C41" s="90" t="s">
        <v>65</v>
      </c>
      <c r="D41" s="91" t="s">
        <v>43</v>
      </c>
      <c r="E41" s="91">
        <v>4848055.84</v>
      </c>
      <c r="F41" s="92" t="str">
        <f t="shared" si="0"/>
        <v>-</v>
      </c>
    </row>
    <row r="42" spans="1:6" ht="47.25" customHeight="1" x14ac:dyDescent="0.25">
      <c r="A42" s="19" t="s">
        <v>66</v>
      </c>
      <c r="B42" s="20" t="s">
        <v>30</v>
      </c>
      <c r="C42" s="90" t="s">
        <v>67</v>
      </c>
      <c r="D42" s="91" t="s">
        <v>43</v>
      </c>
      <c r="E42" s="91">
        <v>4848055.84</v>
      </c>
      <c r="F42" s="92" t="str">
        <f t="shared" si="0"/>
        <v>-</v>
      </c>
    </row>
    <row r="43" spans="1:6" ht="87.75" customHeight="1" x14ac:dyDescent="0.25">
      <c r="A43" s="19" t="s">
        <v>68</v>
      </c>
      <c r="B43" s="20" t="s">
        <v>30</v>
      </c>
      <c r="C43" s="90" t="s">
        <v>69</v>
      </c>
      <c r="D43" s="91" t="s">
        <v>43</v>
      </c>
      <c r="E43" s="91">
        <v>2194620.87</v>
      </c>
      <c r="F43" s="92" t="str">
        <f t="shared" si="0"/>
        <v>-</v>
      </c>
    </row>
    <row r="44" spans="1:6" ht="131.25" customHeight="1" x14ac:dyDescent="0.25">
      <c r="A44" s="21" t="s">
        <v>70</v>
      </c>
      <c r="B44" s="20" t="s">
        <v>30</v>
      </c>
      <c r="C44" s="90" t="s">
        <v>71</v>
      </c>
      <c r="D44" s="91" t="s">
        <v>43</v>
      </c>
      <c r="E44" s="91">
        <v>2194620.87</v>
      </c>
      <c r="F44" s="92" t="str">
        <f t="shared" si="0"/>
        <v>-</v>
      </c>
    </row>
    <row r="45" spans="1:6" ht="114" customHeight="1" x14ac:dyDescent="0.25">
      <c r="A45" s="21" t="s">
        <v>72</v>
      </c>
      <c r="B45" s="20" t="s">
        <v>30</v>
      </c>
      <c r="C45" s="90" t="s">
        <v>73</v>
      </c>
      <c r="D45" s="91" t="s">
        <v>43</v>
      </c>
      <c r="E45" s="91">
        <v>16684.900000000001</v>
      </c>
      <c r="F45" s="92" t="str">
        <f t="shared" si="0"/>
        <v>-</v>
      </c>
    </row>
    <row r="46" spans="1:6" ht="162" customHeight="1" x14ac:dyDescent="0.25">
      <c r="A46" s="21" t="s">
        <v>74</v>
      </c>
      <c r="B46" s="20" t="s">
        <v>30</v>
      </c>
      <c r="C46" s="90" t="s">
        <v>75</v>
      </c>
      <c r="D46" s="91" t="s">
        <v>43</v>
      </c>
      <c r="E46" s="91">
        <v>16684.900000000001</v>
      </c>
      <c r="F46" s="92" t="str">
        <f t="shared" si="0"/>
        <v>-</v>
      </c>
    </row>
    <row r="47" spans="1:6" ht="82.5" customHeight="1" x14ac:dyDescent="0.25">
      <c r="A47" s="19" t="s">
        <v>76</v>
      </c>
      <c r="B47" s="20" t="s">
        <v>30</v>
      </c>
      <c r="C47" s="90" t="s">
        <v>77</v>
      </c>
      <c r="D47" s="91" t="s">
        <v>43</v>
      </c>
      <c r="E47" s="91">
        <v>3007926.35</v>
      </c>
      <c r="F47" s="92" t="str">
        <f t="shared" si="0"/>
        <v>-</v>
      </c>
    </row>
    <row r="48" spans="1:6" ht="138" customHeight="1" x14ac:dyDescent="0.25">
      <c r="A48" s="21" t="s">
        <v>78</v>
      </c>
      <c r="B48" s="20" t="s">
        <v>30</v>
      </c>
      <c r="C48" s="90" t="s">
        <v>79</v>
      </c>
      <c r="D48" s="91" t="s">
        <v>43</v>
      </c>
      <c r="E48" s="91">
        <v>3007926.35</v>
      </c>
      <c r="F48" s="92" t="str">
        <f t="shared" si="0"/>
        <v>-</v>
      </c>
    </row>
    <row r="49" spans="1:8" ht="84.75" customHeight="1" x14ac:dyDescent="0.25">
      <c r="A49" s="19" t="s">
        <v>80</v>
      </c>
      <c r="B49" s="20" t="s">
        <v>30</v>
      </c>
      <c r="C49" s="90" t="s">
        <v>81</v>
      </c>
      <c r="D49" s="91" t="s">
        <v>43</v>
      </c>
      <c r="E49" s="91">
        <v>-371176.28</v>
      </c>
      <c r="F49" s="92" t="str">
        <f t="shared" si="0"/>
        <v>-</v>
      </c>
    </row>
    <row r="50" spans="1:8" ht="132.75" customHeight="1" x14ac:dyDescent="0.25">
      <c r="A50" s="21" t="s">
        <v>82</v>
      </c>
      <c r="B50" s="20" t="s">
        <v>30</v>
      </c>
      <c r="C50" s="90" t="s">
        <v>83</v>
      </c>
      <c r="D50" s="91" t="s">
        <v>43</v>
      </c>
      <c r="E50" s="91">
        <v>-371176.28</v>
      </c>
      <c r="F50" s="92" t="str">
        <f t="shared" si="0"/>
        <v>-</v>
      </c>
    </row>
    <row r="51" spans="1:8" ht="15.75" x14ac:dyDescent="0.25">
      <c r="A51" s="19" t="s">
        <v>84</v>
      </c>
      <c r="B51" s="20" t="s">
        <v>30</v>
      </c>
      <c r="C51" s="90" t="s">
        <v>85</v>
      </c>
      <c r="D51" s="91" t="s">
        <v>43</v>
      </c>
      <c r="E51" s="91">
        <v>8130661.96</v>
      </c>
      <c r="F51" s="92" t="str">
        <f t="shared" si="0"/>
        <v>-</v>
      </c>
    </row>
    <row r="52" spans="1:8" ht="33" customHeight="1" x14ac:dyDescent="0.25">
      <c r="A52" s="19" t="s">
        <v>86</v>
      </c>
      <c r="B52" s="20" t="s">
        <v>30</v>
      </c>
      <c r="C52" s="90" t="s">
        <v>87</v>
      </c>
      <c r="D52" s="91" t="s">
        <v>43</v>
      </c>
      <c r="E52" s="91">
        <v>2798690.27</v>
      </c>
      <c r="F52" s="92" t="str">
        <f t="shared" si="0"/>
        <v>-</v>
      </c>
    </row>
    <row r="53" spans="1:8" ht="48.75" customHeight="1" x14ac:dyDescent="0.25">
      <c r="A53" s="19" t="s">
        <v>88</v>
      </c>
      <c r="B53" s="20" t="s">
        <v>30</v>
      </c>
      <c r="C53" s="90" t="s">
        <v>89</v>
      </c>
      <c r="D53" s="91" t="s">
        <v>43</v>
      </c>
      <c r="E53" s="91">
        <v>1933907.8</v>
      </c>
      <c r="F53" s="92" t="str">
        <f t="shared" si="0"/>
        <v>-</v>
      </c>
    </row>
    <row r="54" spans="1:8" ht="53.25" customHeight="1" x14ac:dyDescent="0.25">
      <c r="A54" s="19" t="s">
        <v>88</v>
      </c>
      <c r="B54" s="20" t="s">
        <v>30</v>
      </c>
      <c r="C54" s="90" t="s">
        <v>916</v>
      </c>
      <c r="D54" s="91" t="s">
        <v>43</v>
      </c>
      <c r="E54" s="151">
        <v>1932373.34</v>
      </c>
      <c r="F54" s="92" t="s">
        <v>43</v>
      </c>
    </row>
    <row r="55" spans="1:8" ht="85.5" customHeight="1" x14ac:dyDescent="0.25">
      <c r="A55" s="19" t="s">
        <v>776</v>
      </c>
      <c r="B55" s="20" t="s">
        <v>30</v>
      </c>
      <c r="C55" s="90" t="s">
        <v>778</v>
      </c>
      <c r="D55" s="91" t="s">
        <v>43</v>
      </c>
      <c r="E55" s="152">
        <v>1862979.12</v>
      </c>
      <c r="F55" s="92" t="s">
        <v>43</v>
      </c>
    </row>
    <row r="56" spans="1:8" ht="63" customHeight="1" x14ac:dyDescent="0.25">
      <c r="A56" s="19" t="s">
        <v>779</v>
      </c>
      <c r="B56" s="20" t="s">
        <v>30</v>
      </c>
      <c r="C56" s="90" t="s">
        <v>777</v>
      </c>
      <c r="D56" s="91" t="s">
        <v>43</v>
      </c>
      <c r="E56" s="152">
        <v>61123.82</v>
      </c>
      <c r="F56" s="92" t="str">
        <f t="shared" si="0"/>
        <v>-</v>
      </c>
      <c r="H56" s="11"/>
    </row>
    <row r="57" spans="1:8" ht="88.5" customHeight="1" x14ac:dyDescent="0.25">
      <c r="A57" s="19" t="s">
        <v>919</v>
      </c>
      <c r="B57" s="20" t="s">
        <v>30</v>
      </c>
      <c r="C57" s="90" t="s">
        <v>882</v>
      </c>
      <c r="D57" s="91" t="s">
        <v>43</v>
      </c>
      <c r="E57" s="153">
        <v>8270.4</v>
      </c>
      <c r="F57" s="92" t="s">
        <v>43</v>
      </c>
    </row>
    <row r="58" spans="1:8" ht="65.25" customHeight="1" x14ac:dyDescent="0.25">
      <c r="A58" s="19" t="s">
        <v>917</v>
      </c>
      <c r="B58" s="20" t="s">
        <v>30</v>
      </c>
      <c r="C58" s="90" t="s">
        <v>918</v>
      </c>
      <c r="D58" s="91" t="s">
        <v>43</v>
      </c>
      <c r="E58" s="91">
        <v>1534.46</v>
      </c>
      <c r="F58" s="92" t="str">
        <f t="shared" si="0"/>
        <v>-</v>
      </c>
    </row>
    <row r="59" spans="1:8" ht="72.75" customHeight="1" x14ac:dyDescent="0.25">
      <c r="A59" s="19" t="s">
        <v>829</v>
      </c>
      <c r="B59" s="20" t="s">
        <v>30</v>
      </c>
      <c r="C59" s="90" t="s">
        <v>830</v>
      </c>
      <c r="D59" s="91" t="s">
        <v>43</v>
      </c>
      <c r="E59" s="91">
        <v>1534.46</v>
      </c>
      <c r="F59" s="92" t="str">
        <f t="shared" si="0"/>
        <v>-</v>
      </c>
    </row>
    <row r="60" spans="1:8" ht="59.25" customHeight="1" x14ac:dyDescent="0.25">
      <c r="A60" s="19" t="s">
        <v>90</v>
      </c>
      <c r="B60" s="20" t="s">
        <v>30</v>
      </c>
      <c r="C60" s="90" t="s">
        <v>91</v>
      </c>
      <c r="D60" s="91" t="s">
        <v>43</v>
      </c>
      <c r="E60" s="91">
        <v>864782.47</v>
      </c>
      <c r="F60" s="92" t="str">
        <f t="shared" si="0"/>
        <v>-</v>
      </c>
    </row>
    <row r="61" spans="1:8" ht="84.75" customHeight="1" x14ac:dyDescent="0.25">
      <c r="A61" s="19" t="s">
        <v>92</v>
      </c>
      <c r="B61" s="20" t="s">
        <v>30</v>
      </c>
      <c r="C61" s="90" t="s">
        <v>93</v>
      </c>
      <c r="D61" s="91" t="s">
        <v>43</v>
      </c>
      <c r="E61" s="91">
        <v>864782.47</v>
      </c>
      <c r="F61" s="92" t="str">
        <f t="shared" si="0"/>
        <v>-</v>
      </c>
    </row>
    <row r="62" spans="1:8" ht="123.75" customHeight="1" x14ac:dyDescent="0.25">
      <c r="A62" s="19" t="s">
        <v>781</v>
      </c>
      <c r="B62" s="20" t="s">
        <v>30</v>
      </c>
      <c r="C62" s="90" t="s">
        <v>780</v>
      </c>
      <c r="D62" s="91" t="s">
        <v>43</v>
      </c>
      <c r="E62" s="152">
        <v>838221.49</v>
      </c>
      <c r="F62" s="92" t="s">
        <v>43</v>
      </c>
    </row>
    <row r="63" spans="1:8" ht="94.5" customHeight="1" x14ac:dyDescent="0.25">
      <c r="A63" s="19" t="s">
        <v>782</v>
      </c>
      <c r="B63" s="20" t="s">
        <v>30</v>
      </c>
      <c r="C63" s="90" t="s">
        <v>783</v>
      </c>
      <c r="D63" s="91" t="s">
        <v>43</v>
      </c>
      <c r="E63" s="152">
        <v>25810.98</v>
      </c>
      <c r="F63" s="92" t="s">
        <v>43</v>
      </c>
    </row>
    <row r="64" spans="1:8" ht="120.75" customHeight="1" x14ac:dyDescent="0.25">
      <c r="A64" s="19" t="s">
        <v>784</v>
      </c>
      <c r="B64" s="20" t="s">
        <v>30</v>
      </c>
      <c r="C64" s="90" t="s">
        <v>785</v>
      </c>
      <c r="D64" s="91" t="s">
        <v>43</v>
      </c>
      <c r="E64" s="91">
        <v>750</v>
      </c>
      <c r="F64" s="92" t="s">
        <v>43</v>
      </c>
    </row>
    <row r="65" spans="1:6" ht="33.75" customHeight="1" x14ac:dyDescent="0.25">
      <c r="A65" s="19" t="s">
        <v>94</v>
      </c>
      <c r="B65" s="20" t="s">
        <v>30</v>
      </c>
      <c r="C65" s="90" t="s">
        <v>95</v>
      </c>
      <c r="D65" s="91" t="s">
        <v>43</v>
      </c>
      <c r="E65" s="91">
        <v>5231475.0999999996</v>
      </c>
      <c r="F65" s="92" t="str">
        <f t="shared" si="0"/>
        <v>-</v>
      </c>
    </row>
    <row r="66" spans="1:6" ht="34.5" customHeight="1" x14ac:dyDescent="0.25">
      <c r="A66" s="19" t="s">
        <v>94</v>
      </c>
      <c r="B66" s="20" t="s">
        <v>30</v>
      </c>
      <c r="C66" s="90" t="s">
        <v>96</v>
      </c>
      <c r="D66" s="91" t="s">
        <v>43</v>
      </c>
      <c r="E66" s="91">
        <v>5228998.2300000004</v>
      </c>
      <c r="F66" s="92" t="str">
        <f t="shared" ref="F66:F107" si="1">IF(OR(D66="-",IF(E66="-",0,E66)&gt;=IF(D66="-",0,D66)),"-",IF(D66="-",0,D66)-IF(E66="-",0,E66))</f>
        <v>-</v>
      </c>
    </row>
    <row r="67" spans="1:6" ht="73.5" customHeight="1" x14ac:dyDescent="0.25">
      <c r="A67" s="19" t="s">
        <v>97</v>
      </c>
      <c r="B67" s="20" t="s">
        <v>30</v>
      </c>
      <c r="C67" s="90" t="s">
        <v>98</v>
      </c>
      <c r="D67" s="91" t="s">
        <v>43</v>
      </c>
      <c r="E67" s="91">
        <v>5152769.26</v>
      </c>
      <c r="F67" s="92" t="str">
        <f t="shared" si="1"/>
        <v>-</v>
      </c>
    </row>
    <row r="68" spans="1:6" ht="50.25" customHeight="1" x14ac:dyDescent="0.25">
      <c r="A68" s="19" t="s">
        <v>99</v>
      </c>
      <c r="B68" s="20" t="s">
        <v>30</v>
      </c>
      <c r="C68" s="90" t="s">
        <v>100</v>
      </c>
      <c r="D68" s="91" t="s">
        <v>43</v>
      </c>
      <c r="E68" s="91">
        <v>39305.22</v>
      </c>
      <c r="F68" s="92" t="str">
        <f t="shared" si="1"/>
        <v>-</v>
      </c>
    </row>
    <row r="69" spans="1:6" ht="72" customHeight="1" x14ac:dyDescent="0.25">
      <c r="A69" s="19" t="s">
        <v>101</v>
      </c>
      <c r="B69" s="20" t="s">
        <v>30</v>
      </c>
      <c r="C69" s="90" t="s">
        <v>102</v>
      </c>
      <c r="D69" s="91" t="s">
        <v>43</v>
      </c>
      <c r="E69" s="91">
        <v>36923.75</v>
      </c>
      <c r="F69" s="92" t="str">
        <f t="shared" si="1"/>
        <v>-</v>
      </c>
    </row>
    <row r="70" spans="1:6" ht="46.5" customHeight="1" x14ac:dyDescent="0.25">
      <c r="A70" s="19" t="s">
        <v>923</v>
      </c>
      <c r="B70" s="20" t="s">
        <v>30</v>
      </c>
      <c r="C70" s="90" t="s">
        <v>921</v>
      </c>
      <c r="D70" s="91" t="s">
        <v>43</v>
      </c>
      <c r="E70" s="91">
        <v>2476.87</v>
      </c>
      <c r="F70" s="92" t="s">
        <v>43</v>
      </c>
    </row>
    <row r="71" spans="1:6" ht="60" customHeight="1" x14ac:dyDescent="0.25">
      <c r="A71" s="19" t="s">
        <v>924</v>
      </c>
      <c r="B71" s="20" t="s">
        <v>30</v>
      </c>
      <c r="C71" s="90" t="s">
        <v>922</v>
      </c>
      <c r="D71" s="91" t="s">
        <v>43</v>
      </c>
      <c r="E71" s="91">
        <v>2476.87</v>
      </c>
      <c r="F71" s="92" t="s">
        <v>43</v>
      </c>
    </row>
    <row r="72" spans="1:6" ht="21" customHeight="1" x14ac:dyDescent="0.25">
      <c r="A72" s="19" t="s">
        <v>833</v>
      </c>
      <c r="B72" s="20" t="s">
        <v>30</v>
      </c>
      <c r="C72" s="90" t="s">
        <v>834</v>
      </c>
      <c r="D72" s="91" t="s">
        <v>43</v>
      </c>
      <c r="E72" s="91">
        <v>16932.59</v>
      </c>
      <c r="F72" s="92" t="s">
        <v>43</v>
      </c>
    </row>
    <row r="73" spans="1:6" ht="21.75" customHeight="1" x14ac:dyDescent="0.25">
      <c r="A73" s="19" t="s">
        <v>833</v>
      </c>
      <c r="B73" s="20" t="s">
        <v>30</v>
      </c>
      <c r="C73" s="90" t="s">
        <v>835</v>
      </c>
      <c r="D73" s="91" t="s">
        <v>43</v>
      </c>
      <c r="E73" s="91">
        <v>16932.59</v>
      </c>
      <c r="F73" s="92" t="s">
        <v>43</v>
      </c>
    </row>
    <row r="74" spans="1:6" ht="62.25" customHeight="1" x14ac:dyDescent="0.25">
      <c r="A74" s="19" t="s">
        <v>831</v>
      </c>
      <c r="B74" s="20" t="s">
        <v>30</v>
      </c>
      <c r="C74" s="90" t="s">
        <v>832</v>
      </c>
      <c r="D74" s="91" t="s">
        <v>43</v>
      </c>
      <c r="E74" s="91">
        <v>16912</v>
      </c>
      <c r="F74" s="92" t="s">
        <v>43</v>
      </c>
    </row>
    <row r="75" spans="1:6" ht="37.5" customHeight="1" x14ac:dyDescent="0.25">
      <c r="A75" s="19" t="s">
        <v>965</v>
      </c>
      <c r="B75" s="20" t="s">
        <v>30</v>
      </c>
      <c r="C75" s="90" t="s">
        <v>960</v>
      </c>
      <c r="D75" s="91" t="s">
        <v>43</v>
      </c>
      <c r="E75" s="91">
        <v>20.59</v>
      </c>
      <c r="F75" s="92" t="s">
        <v>43</v>
      </c>
    </row>
    <row r="76" spans="1:6" ht="33" customHeight="1" x14ac:dyDescent="0.25">
      <c r="A76" s="19" t="s">
        <v>103</v>
      </c>
      <c r="B76" s="20" t="s">
        <v>30</v>
      </c>
      <c r="C76" s="90" t="s">
        <v>104</v>
      </c>
      <c r="D76" s="91" t="s">
        <v>43</v>
      </c>
      <c r="E76" s="91">
        <v>83564</v>
      </c>
      <c r="F76" s="92" t="str">
        <f t="shared" si="1"/>
        <v>-</v>
      </c>
    </row>
    <row r="77" spans="1:6" ht="45" customHeight="1" x14ac:dyDescent="0.25">
      <c r="A77" s="19" t="s">
        <v>105</v>
      </c>
      <c r="B77" s="20" t="s">
        <v>30</v>
      </c>
      <c r="C77" s="90" t="s">
        <v>106</v>
      </c>
      <c r="D77" s="91" t="s">
        <v>43</v>
      </c>
      <c r="E77" s="91">
        <v>83564</v>
      </c>
      <c r="F77" s="92" t="str">
        <f t="shared" si="1"/>
        <v>-</v>
      </c>
    </row>
    <row r="78" spans="1:6" ht="89.25" customHeight="1" x14ac:dyDescent="0.25">
      <c r="A78" s="19" t="s">
        <v>107</v>
      </c>
      <c r="B78" s="20" t="s">
        <v>30</v>
      </c>
      <c r="C78" s="90" t="s">
        <v>108</v>
      </c>
      <c r="D78" s="91" t="s">
        <v>43</v>
      </c>
      <c r="E78" s="91">
        <v>83564</v>
      </c>
      <c r="F78" s="92" t="str">
        <f t="shared" si="1"/>
        <v>-</v>
      </c>
    </row>
    <row r="79" spans="1:6" ht="15.75" x14ac:dyDescent="0.25">
      <c r="A79" s="19" t="s">
        <v>109</v>
      </c>
      <c r="B79" s="20" t="s">
        <v>30</v>
      </c>
      <c r="C79" s="90" t="s">
        <v>110</v>
      </c>
      <c r="D79" s="91" t="s">
        <v>43</v>
      </c>
      <c r="E79" s="91">
        <v>1739594.74</v>
      </c>
      <c r="F79" s="92" t="str">
        <f t="shared" si="1"/>
        <v>-</v>
      </c>
    </row>
    <row r="80" spans="1:6" ht="15.75" x14ac:dyDescent="0.25">
      <c r="A80" s="19" t="s">
        <v>111</v>
      </c>
      <c r="B80" s="20" t="s">
        <v>30</v>
      </c>
      <c r="C80" s="90" t="s">
        <v>112</v>
      </c>
      <c r="D80" s="91" t="s">
        <v>43</v>
      </c>
      <c r="E80" s="91">
        <v>750474.37</v>
      </c>
      <c r="F80" s="92" t="str">
        <f t="shared" si="1"/>
        <v>-</v>
      </c>
    </row>
    <row r="81" spans="1:8" ht="63" customHeight="1" x14ac:dyDescent="0.25">
      <c r="A81" s="19" t="s">
        <v>113</v>
      </c>
      <c r="B81" s="20" t="s">
        <v>30</v>
      </c>
      <c r="C81" s="90" t="s">
        <v>114</v>
      </c>
      <c r="D81" s="91" t="s">
        <v>43</v>
      </c>
      <c r="E81" s="91">
        <v>750474.37</v>
      </c>
      <c r="F81" s="92" t="str">
        <f t="shared" si="1"/>
        <v>-</v>
      </c>
    </row>
    <row r="82" spans="1:8" ht="99" customHeight="1" x14ac:dyDescent="0.25">
      <c r="A82" s="19" t="s">
        <v>115</v>
      </c>
      <c r="B82" s="20" t="s">
        <v>30</v>
      </c>
      <c r="C82" s="90" t="s">
        <v>116</v>
      </c>
      <c r="D82" s="91" t="s">
        <v>43</v>
      </c>
      <c r="E82" s="91">
        <v>726843.59</v>
      </c>
      <c r="F82" s="92" t="str">
        <f t="shared" si="1"/>
        <v>-</v>
      </c>
    </row>
    <row r="83" spans="1:8" ht="72.75" customHeight="1" x14ac:dyDescent="0.25">
      <c r="A83" s="19" t="s">
        <v>117</v>
      </c>
      <c r="B83" s="20" t="s">
        <v>30</v>
      </c>
      <c r="C83" s="90" t="s">
        <v>118</v>
      </c>
      <c r="D83" s="91" t="s">
        <v>43</v>
      </c>
      <c r="E83" s="91">
        <v>23630.78</v>
      </c>
      <c r="F83" s="92" t="str">
        <f t="shared" si="1"/>
        <v>-</v>
      </c>
    </row>
    <row r="84" spans="1:8" ht="15.75" x14ac:dyDescent="0.25">
      <c r="A84" s="19" t="s">
        <v>119</v>
      </c>
      <c r="B84" s="20" t="s">
        <v>30</v>
      </c>
      <c r="C84" s="90" t="s">
        <v>120</v>
      </c>
      <c r="D84" s="91" t="s">
        <v>43</v>
      </c>
      <c r="E84" s="91">
        <v>989120.37</v>
      </c>
      <c r="F84" s="92" t="str">
        <f t="shared" si="1"/>
        <v>-</v>
      </c>
    </row>
    <row r="85" spans="1:8" ht="15.75" x14ac:dyDescent="0.25">
      <c r="A85" s="19" t="s">
        <v>121</v>
      </c>
      <c r="B85" s="20" t="s">
        <v>30</v>
      </c>
      <c r="C85" s="90" t="s">
        <v>122</v>
      </c>
      <c r="D85" s="91" t="s">
        <v>43</v>
      </c>
      <c r="E85" s="91">
        <v>941588.72</v>
      </c>
      <c r="F85" s="92" t="str">
        <f t="shared" si="1"/>
        <v>-</v>
      </c>
    </row>
    <row r="86" spans="1:8" ht="43.5" customHeight="1" x14ac:dyDescent="0.25">
      <c r="A86" s="19" t="s">
        <v>123</v>
      </c>
      <c r="B86" s="20" t="s">
        <v>30</v>
      </c>
      <c r="C86" s="90" t="s">
        <v>124</v>
      </c>
      <c r="D86" s="91" t="s">
        <v>43</v>
      </c>
      <c r="E86" s="91">
        <v>941588.72</v>
      </c>
      <c r="F86" s="92" t="str">
        <f t="shared" si="1"/>
        <v>-</v>
      </c>
    </row>
    <row r="87" spans="1:8" ht="86.25" customHeight="1" x14ac:dyDescent="0.25">
      <c r="A87" s="19" t="s">
        <v>787</v>
      </c>
      <c r="B87" s="20" t="s">
        <v>30</v>
      </c>
      <c r="C87" s="90" t="s">
        <v>786</v>
      </c>
      <c r="D87" s="91" t="s">
        <v>43</v>
      </c>
      <c r="E87" s="91">
        <v>933642.94</v>
      </c>
      <c r="F87" s="92" t="s">
        <v>873</v>
      </c>
    </row>
    <row r="88" spans="1:8" ht="58.5" customHeight="1" x14ac:dyDescent="0.25">
      <c r="A88" s="19" t="s">
        <v>788</v>
      </c>
      <c r="B88" s="20" t="s">
        <v>30</v>
      </c>
      <c r="C88" s="90" t="s">
        <v>789</v>
      </c>
      <c r="D88" s="91" t="s">
        <v>43</v>
      </c>
      <c r="E88" s="91">
        <v>7883.28</v>
      </c>
      <c r="F88" s="92" t="str">
        <f t="shared" si="1"/>
        <v>-</v>
      </c>
    </row>
    <row r="89" spans="1:8" ht="67.5" customHeight="1" x14ac:dyDescent="0.25">
      <c r="A89" s="19" t="s">
        <v>925</v>
      </c>
      <c r="B89" s="20" t="s">
        <v>30</v>
      </c>
      <c r="C89" s="93" t="s">
        <v>926</v>
      </c>
      <c r="D89" s="91" t="s">
        <v>43</v>
      </c>
      <c r="E89" s="91">
        <v>62.5</v>
      </c>
      <c r="F89" s="92" t="s">
        <v>43</v>
      </c>
      <c r="H89" s="11"/>
    </row>
    <row r="90" spans="1:8" ht="21.75" customHeight="1" x14ac:dyDescent="0.25">
      <c r="A90" s="19" t="s">
        <v>125</v>
      </c>
      <c r="B90" s="20" t="s">
        <v>30</v>
      </c>
      <c r="C90" s="90" t="s">
        <v>126</v>
      </c>
      <c r="D90" s="91" t="s">
        <v>43</v>
      </c>
      <c r="E90" s="91">
        <v>47531.65</v>
      </c>
      <c r="F90" s="92" t="str">
        <f t="shared" si="1"/>
        <v>-</v>
      </c>
    </row>
    <row r="91" spans="1:8" ht="46.5" customHeight="1" x14ac:dyDescent="0.25">
      <c r="A91" s="19" t="s">
        <v>127</v>
      </c>
      <c r="B91" s="20" t="s">
        <v>30</v>
      </c>
      <c r="C91" s="90" t="s">
        <v>128</v>
      </c>
      <c r="D91" s="91" t="s">
        <v>43</v>
      </c>
      <c r="E91" s="91">
        <v>47531.65</v>
      </c>
      <c r="F91" s="92" t="str">
        <f t="shared" si="1"/>
        <v>-</v>
      </c>
    </row>
    <row r="92" spans="1:8" ht="88.5" customHeight="1" x14ac:dyDescent="0.25">
      <c r="A92" s="19" t="s">
        <v>790</v>
      </c>
      <c r="B92" s="20" t="s">
        <v>30</v>
      </c>
      <c r="C92" s="90" t="s">
        <v>791</v>
      </c>
      <c r="D92" s="91" t="s">
        <v>43</v>
      </c>
      <c r="E92" s="91">
        <v>45239.01</v>
      </c>
      <c r="F92" s="92" t="s">
        <v>43</v>
      </c>
    </row>
    <row r="93" spans="1:8" ht="59.25" customHeight="1" x14ac:dyDescent="0.25">
      <c r="A93" s="19" t="s">
        <v>793</v>
      </c>
      <c r="B93" s="20" t="s">
        <v>30</v>
      </c>
      <c r="C93" s="90" t="s">
        <v>792</v>
      </c>
      <c r="D93" s="91" t="s">
        <v>43</v>
      </c>
      <c r="E93" s="154">
        <v>2230.14</v>
      </c>
      <c r="F93" s="92" t="s">
        <v>43</v>
      </c>
    </row>
    <row r="94" spans="1:8" ht="81.75" customHeight="1" x14ac:dyDescent="0.25">
      <c r="A94" s="19" t="s">
        <v>883</v>
      </c>
      <c r="B94" s="20" t="s">
        <v>30</v>
      </c>
      <c r="C94" s="93" t="s">
        <v>884</v>
      </c>
      <c r="D94" s="91" t="s">
        <v>43</v>
      </c>
      <c r="E94" s="155">
        <v>62.5</v>
      </c>
      <c r="F94" s="92" t="s">
        <v>43</v>
      </c>
    </row>
    <row r="95" spans="1:8" ht="21.75" customHeight="1" x14ac:dyDescent="0.25">
      <c r="A95" s="19" t="s">
        <v>129</v>
      </c>
      <c r="B95" s="20" t="s">
        <v>30</v>
      </c>
      <c r="C95" s="90" t="s">
        <v>130</v>
      </c>
      <c r="D95" s="91" t="s">
        <v>43</v>
      </c>
      <c r="E95" s="91">
        <v>2093607.95</v>
      </c>
      <c r="F95" s="92" t="str">
        <f t="shared" si="1"/>
        <v>-</v>
      </c>
    </row>
    <row r="96" spans="1:8" ht="47.25" customHeight="1" x14ac:dyDescent="0.25">
      <c r="A96" s="19" t="s">
        <v>131</v>
      </c>
      <c r="B96" s="20" t="s">
        <v>30</v>
      </c>
      <c r="C96" s="90" t="s">
        <v>132</v>
      </c>
      <c r="D96" s="91" t="s">
        <v>43</v>
      </c>
      <c r="E96" s="91">
        <v>2074407.95</v>
      </c>
      <c r="F96" s="92" t="str">
        <f t="shared" si="1"/>
        <v>-</v>
      </c>
    </row>
    <row r="97" spans="1:6" ht="57.75" customHeight="1" x14ac:dyDescent="0.25">
      <c r="A97" s="19" t="s">
        <v>133</v>
      </c>
      <c r="B97" s="20" t="s">
        <v>30</v>
      </c>
      <c r="C97" s="90" t="s">
        <v>134</v>
      </c>
      <c r="D97" s="91" t="s">
        <v>43</v>
      </c>
      <c r="E97" s="91">
        <v>2074407.95</v>
      </c>
      <c r="F97" s="92" t="str">
        <f t="shared" si="1"/>
        <v>-</v>
      </c>
    </row>
    <row r="98" spans="1:6" ht="100.5" customHeight="1" x14ac:dyDescent="0.25">
      <c r="A98" s="21" t="s">
        <v>135</v>
      </c>
      <c r="B98" s="20" t="s">
        <v>30</v>
      </c>
      <c r="C98" s="90" t="s">
        <v>136</v>
      </c>
      <c r="D98" s="91" t="s">
        <v>43</v>
      </c>
      <c r="E98" s="91">
        <v>2074407.95</v>
      </c>
      <c r="F98" s="92" t="str">
        <f t="shared" si="1"/>
        <v>-</v>
      </c>
    </row>
    <row r="99" spans="1:6" ht="45.75" customHeight="1" x14ac:dyDescent="0.25">
      <c r="A99" s="21" t="s">
        <v>837</v>
      </c>
      <c r="B99" s="20" t="s">
        <v>30</v>
      </c>
      <c r="C99" s="90" t="s">
        <v>836</v>
      </c>
      <c r="D99" s="91" t="s">
        <v>43</v>
      </c>
      <c r="E99" s="91">
        <v>19200</v>
      </c>
      <c r="F99" s="92" t="s">
        <v>43</v>
      </c>
    </row>
    <row r="100" spans="1:6" ht="77.25" customHeight="1" x14ac:dyDescent="0.25">
      <c r="A100" s="21" t="s">
        <v>839</v>
      </c>
      <c r="B100" s="20" t="s">
        <v>30</v>
      </c>
      <c r="C100" s="90" t="s">
        <v>838</v>
      </c>
      <c r="D100" s="91" t="s">
        <v>43</v>
      </c>
      <c r="E100" s="91">
        <v>19200</v>
      </c>
      <c r="F100" s="92" t="s">
        <v>43</v>
      </c>
    </row>
    <row r="101" spans="1:6" ht="102" customHeight="1" x14ac:dyDescent="0.25">
      <c r="A101" s="21" t="s">
        <v>840</v>
      </c>
      <c r="B101" s="20" t="s">
        <v>30</v>
      </c>
      <c r="C101" s="90" t="s">
        <v>957</v>
      </c>
      <c r="D101" s="91" t="s">
        <v>43</v>
      </c>
      <c r="E101" s="91">
        <v>19200</v>
      </c>
      <c r="F101" s="92" t="s">
        <v>43</v>
      </c>
    </row>
    <row r="102" spans="1:6" ht="47.25" customHeight="1" x14ac:dyDescent="0.25">
      <c r="A102" s="19" t="s">
        <v>137</v>
      </c>
      <c r="B102" s="20" t="s">
        <v>30</v>
      </c>
      <c r="C102" s="90" t="s">
        <v>138</v>
      </c>
      <c r="D102" s="91" t="s">
        <v>43</v>
      </c>
      <c r="E102" s="91">
        <v>25512334.140000001</v>
      </c>
      <c r="F102" s="92" t="str">
        <f t="shared" si="1"/>
        <v>-</v>
      </c>
    </row>
    <row r="103" spans="1:6" ht="111.75" customHeight="1" x14ac:dyDescent="0.25">
      <c r="A103" s="21" t="s">
        <v>139</v>
      </c>
      <c r="B103" s="20" t="s">
        <v>30</v>
      </c>
      <c r="C103" s="90" t="s">
        <v>140</v>
      </c>
      <c r="D103" s="91" t="s">
        <v>43</v>
      </c>
      <c r="E103" s="91">
        <v>24697538.949999999</v>
      </c>
      <c r="F103" s="92" t="str">
        <f t="shared" si="1"/>
        <v>-</v>
      </c>
    </row>
    <row r="104" spans="1:6" ht="89.25" customHeight="1" x14ac:dyDescent="0.25">
      <c r="A104" s="19" t="s">
        <v>141</v>
      </c>
      <c r="B104" s="20" t="s">
        <v>30</v>
      </c>
      <c r="C104" s="90" t="s">
        <v>142</v>
      </c>
      <c r="D104" s="91" t="s">
        <v>43</v>
      </c>
      <c r="E104" s="91">
        <v>3415879.37</v>
      </c>
      <c r="F104" s="92" t="str">
        <f t="shared" si="1"/>
        <v>-</v>
      </c>
    </row>
    <row r="105" spans="1:6" ht="96.75" customHeight="1" x14ac:dyDescent="0.25">
      <c r="A105" s="21" t="s">
        <v>143</v>
      </c>
      <c r="B105" s="20" t="s">
        <v>30</v>
      </c>
      <c r="C105" s="90" t="s">
        <v>144</v>
      </c>
      <c r="D105" s="91" t="s">
        <v>43</v>
      </c>
      <c r="E105" s="91">
        <v>3415879.37</v>
      </c>
      <c r="F105" s="92" t="str">
        <f t="shared" si="1"/>
        <v>-</v>
      </c>
    </row>
    <row r="106" spans="1:6" ht="99.75" customHeight="1" x14ac:dyDescent="0.25">
      <c r="A106" s="21" t="s">
        <v>145</v>
      </c>
      <c r="B106" s="20" t="s">
        <v>30</v>
      </c>
      <c r="C106" s="90" t="s">
        <v>146</v>
      </c>
      <c r="D106" s="91" t="s">
        <v>43</v>
      </c>
      <c r="E106" s="91">
        <v>449979.2</v>
      </c>
      <c r="F106" s="92" t="str">
        <f t="shared" si="1"/>
        <v>-</v>
      </c>
    </row>
    <row r="107" spans="1:6" ht="84" customHeight="1" x14ac:dyDescent="0.25">
      <c r="A107" s="19" t="s">
        <v>147</v>
      </c>
      <c r="B107" s="20" t="s">
        <v>30</v>
      </c>
      <c r="C107" s="90" t="s">
        <v>148</v>
      </c>
      <c r="D107" s="91" t="s">
        <v>43</v>
      </c>
      <c r="E107" s="91">
        <v>449979.2</v>
      </c>
      <c r="F107" s="92" t="str">
        <f t="shared" si="1"/>
        <v>-</v>
      </c>
    </row>
    <row r="108" spans="1:6" ht="62.25" customHeight="1" x14ac:dyDescent="0.25">
      <c r="A108" s="19" t="s">
        <v>149</v>
      </c>
      <c r="B108" s="20" t="s">
        <v>30</v>
      </c>
      <c r="C108" s="90" t="s">
        <v>150</v>
      </c>
      <c r="D108" s="91" t="s">
        <v>43</v>
      </c>
      <c r="E108" s="91">
        <v>20831680.379999999</v>
      </c>
      <c r="F108" s="92" t="str">
        <f t="shared" ref="F108:F141" si="2">IF(OR(D108="-",IF(E108="-",0,E108)&gt;=IF(D108="-",0,D108)),"-",IF(D108="-",0,D108)-IF(E108="-",0,E108))</f>
        <v>-</v>
      </c>
    </row>
    <row r="109" spans="1:6" ht="45.75" customHeight="1" x14ac:dyDescent="0.25">
      <c r="A109" s="19" t="s">
        <v>151</v>
      </c>
      <c r="B109" s="20" t="s">
        <v>30</v>
      </c>
      <c r="C109" s="90" t="s">
        <v>152</v>
      </c>
      <c r="D109" s="91" t="s">
        <v>43</v>
      </c>
      <c r="E109" s="91">
        <v>20831680.379999999</v>
      </c>
      <c r="F109" s="92" t="str">
        <f t="shared" si="2"/>
        <v>-</v>
      </c>
    </row>
    <row r="110" spans="1:6" ht="33" customHeight="1" x14ac:dyDescent="0.25">
      <c r="A110" s="19" t="s">
        <v>841</v>
      </c>
      <c r="B110" s="20" t="s">
        <v>30</v>
      </c>
      <c r="C110" s="90" t="s">
        <v>842</v>
      </c>
      <c r="D110" s="91" t="s">
        <v>43</v>
      </c>
      <c r="E110" s="91">
        <v>256129</v>
      </c>
      <c r="F110" s="92" t="s">
        <v>43</v>
      </c>
    </row>
    <row r="111" spans="1:6" ht="61.5" customHeight="1" x14ac:dyDescent="0.25">
      <c r="A111" s="19" t="s">
        <v>843</v>
      </c>
      <c r="B111" s="20" t="s">
        <v>30</v>
      </c>
      <c r="C111" s="90" t="s">
        <v>844</v>
      </c>
      <c r="D111" s="91" t="s">
        <v>43</v>
      </c>
      <c r="E111" s="91">
        <v>256129</v>
      </c>
      <c r="F111" s="92" t="s">
        <v>43</v>
      </c>
    </row>
    <row r="112" spans="1:6" ht="69.75" customHeight="1" x14ac:dyDescent="0.25">
      <c r="A112" s="19" t="s">
        <v>845</v>
      </c>
      <c r="B112" s="20" t="s">
        <v>30</v>
      </c>
      <c r="C112" s="90" t="s">
        <v>846</v>
      </c>
      <c r="D112" s="91" t="s">
        <v>43</v>
      </c>
      <c r="E112" s="91">
        <v>256129</v>
      </c>
      <c r="F112" s="92" t="s">
        <v>43</v>
      </c>
    </row>
    <row r="113" spans="1:8" ht="96.75" customHeight="1" x14ac:dyDescent="0.25">
      <c r="A113" s="21" t="s">
        <v>153</v>
      </c>
      <c r="B113" s="20" t="s">
        <v>30</v>
      </c>
      <c r="C113" s="90" t="s">
        <v>154</v>
      </c>
      <c r="D113" s="91" t="s">
        <v>43</v>
      </c>
      <c r="E113" s="91">
        <v>558666.18999999994</v>
      </c>
      <c r="F113" s="92" t="str">
        <f t="shared" si="2"/>
        <v>-</v>
      </c>
    </row>
    <row r="114" spans="1:8" ht="96.75" customHeight="1" x14ac:dyDescent="0.25">
      <c r="A114" s="21" t="s">
        <v>155</v>
      </c>
      <c r="B114" s="20" t="s">
        <v>30</v>
      </c>
      <c r="C114" s="90" t="s">
        <v>156</v>
      </c>
      <c r="D114" s="91" t="s">
        <v>43</v>
      </c>
      <c r="E114" s="91">
        <v>558666.18999999994</v>
      </c>
      <c r="F114" s="92" t="str">
        <f t="shared" si="2"/>
        <v>-</v>
      </c>
    </row>
    <row r="115" spans="1:8" ht="102.75" customHeight="1" x14ac:dyDescent="0.25">
      <c r="A115" s="19" t="s">
        <v>157</v>
      </c>
      <c r="B115" s="20" t="s">
        <v>30</v>
      </c>
      <c r="C115" s="90" t="s">
        <v>158</v>
      </c>
      <c r="D115" s="91" t="s">
        <v>43</v>
      </c>
      <c r="E115" s="91">
        <v>558666.18999999994</v>
      </c>
      <c r="F115" s="92" t="str">
        <f t="shared" si="2"/>
        <v>-</v>
      </c>
    </row>
    <row r="116" spans="1:8" ht="34.5" customHeight="1" x14ac:dyDescent="0.25">
      <c r="A116" s="19" t="s">
        <v>159</v>
      </c>
      <c r="B116" s="20" t="s">
        <v>30</v>
      </c>
      <c r="C116" s="90" t="s">
        <v>160</v>
      </c>
      <c r="D116" s="91" t="s">
        <v>43</v>
      </c>
      <c r="E116" s="91">
        <v>397075.94</v>
      </c>
      <c r="F116" s="92" t="str">
        <f t="shared" si="2"/>
        <v>-</v>
      </c>
    </row>
    <row r="117" spans="1:8" ht="35.25" customHeight="1" x14ac:dyDescent="0.25">
      <c r="A117" s="19" t="s">
        <v>161</v>
      </c>
      <c r="B117" s="20" t="s">
        <v>30</v>
      </c>
      <c r="C117" s="90" t="s">
        <v>162</v>
      </c>
      <c r="D117" s="91" t="s">
        <v>43</v>
      </c>
      <c r="E117" s="91">
        <v>397075.94</v>
      </c>
      <c r="F117" s="92" t="str">
        <f t="shared" si="2"/>
        <v>-</v>
      </c>
    </row>
    <row r="118" spans="1:8" ht="45.75" customHeight="1" x14ac:dyDescent="0.25">
      <c r="A118" s="19" t="s">
        <v>163</v>
      </c>
      <c r="B118" s="20" t="s">
        <v>30</v>
      </c>
      <c r="C118" s="90" t="s">
        <v>164</v>
      </c>
      <c r="D118" s="91" t="s">
        <v>43</v>
      </c>
      <c r="E118" s="91">
        <v>326977.15999999997</v>
      </c>
      <c r="F118" s="92" t="str">
        <f t="shared" si="2"/>
        <v>-</v>
      </c>
    </row>
    <row r="119" spans="1:8" ht="83.25" customHeight="1" x14ac:dyDescent="0.25">
      <c r="A119" s="19" t="s">
        <v>165</v>
      </c>
      <c r="B119" s="20" t="s">
        <v>30</v>
      </c>
      <c r="C119" s="90" t="s">
        <v>166</v>
      </c>
      <c r="D119" s="91" t="s">
        <v>43</v>
      </c>
      <c r="E119" s="91">
        <v>326977.15999999997</v>
      </c>
      <c r="F119" s="92" t="str">
        <f t="shared" si="2"/>
        <v>-</v>
      </c>
    </row>
    <row r="120" spans="1:8" ht="31.5" customHeight="1" x14ac:dyDescent="0.25">
      <c r="A120" s="19" t="s">
        <v>167</v>
      </c>
      <c r="B120" s="20" t="s">
        <v>30</v>
      </c>
      <c r="C120" s="90" t="s">
        <v>168</v>
      </c>
      <c r="D120" s="91" t="s">
        <v>43</v>
      </c>
      <c r="E120" s="91">
        <v>92996.23</v>
      </c>
      <c r="F120" s="92" t="str">
        <f t="shared" si="2"/>
        <v>-</v>
      </c>
    </row>
    <row r="121" spans="1:8" ht="69" customHeight="1" x14ac:dyDescent="0.25">
      <c r="A121" s="19" t="s">
        <v>169</v>
      </c>
      <c r="B121" s="20" t="s">
        <v>30</v>
      </c>
      <c r="C121" s="90" t="s">
        <v>170</v>
      </c>
      <c r="D121" s="91" t="s">
        <v>43</v>
      </c>
      <c r="E121" s="91">
        <v>92996.23</v>
      </c>
      <c r="F121" s="92" t="str">
        <f t="shared" si="2"/>
        <v>-</v>
      </c>
      <c r="H121" s="11"/>
    </row>
    <row r="122" spans="1:8" ht="36" customHeight="1" x14ac:dyDescent="0.25">
      <c r="A122" s="19" t="s">
        <v>171</v>
      </c>
      <c r="B122" s="20" t="s">
        <v>30</v>
      </c>
      <c r="C122" s="90" t="s">
        <v>172</v>
      </c>
      <c r="D122" s="91" t="s">
        <v>43</v>
      </c>
      <c r="E122" s="91">
        <v>-22897.45</v>
      </c>
      <c r="F122" s="92" t="str">
        <f t="shared" si="2"/>
        <v>-</v>
      </c>
      <c r="H122" s="11"/>
    </row>
    <row r="123" spans="1:8" ht="21.75" customHeight="1" x14ac:dyDescent="0.25">
      <c r="A123" s="19" t="s">
        <v>173</v>
      </c>
      <c r="B123" s="20" t="s">
        <v>30</v>
      </c>
      <c r="C123" s="90" t="s">
        <v>174</v>
      </c>
      <c r="D123" s="91" t="s">
        <v>43</v>
      </c>
      <c r="E123" s="91">
        <v>-25889.21</v>
      </c>
      <c r="F123" s="92" t="str">
        <f t="shared" si="2"/>
        <v>-</v>
      </c>
    </row>
    <row r="124" spans="1:8" ht="74.25" customHeight="1" x14ac:dyDescent="0.25">
      <c r="A124" s="19" t="s">
        <v>794</v>
      </c>
      <c r="B124" s="20" t="s">
        <v>30</v>
      </c>
      <c r="C124" s="90" t="s">
        <v>795</v>
      </c>
      <c r="D124" s="91" t="s">
        <v>43</v>
      </c>
      <c r="E124" s="91">
        <v>-25889.21</v>
      </c>
      <c r="F124" s="92" t="s">
        <v>43</v>
      </c>
      <c r="H124" s="11"/>
    </row>
    <row r="125" spans="1:8" ht="34.5" customHeight="1" x14ac:dyDescent="0.25">
      <c r="A125" s="19" t="s">
        <v>848</v>
      </c>
      <c r="B125" s="20" t="s">
        <v>30</v>
      </c>
      <c r="C125" s="90" t="s">
        <v>847</v>
      </c>
      <c r="D125" s="91" t="s">
        <v>43</v>
      </c>
      <c r="E125" s="91">
        <v>2991.76</v>
      </c>
      <c r="F125" s="92" t="s">
        <v>43</v>
      </c>
    </row>
    <row r="126" spans="1:8" ht="72.75" customHeight="1" x14ac:dyDescent="0.25">
      <c r="A126" s="19" t="s">
        <v>850</v>
      </c>
      <c r="B126" s="20" t="s">
        <v>30</v>
      </c>
      <c r="C126" s="90" t="s">
        <v>849</v>
      </c>
      <c r="D126" s="91" t="s">
        <v>43</v>
      </c>
      <c r="E126" s="91">
        <v>2991.76</v>
      </c>
      <c r="F126" s="92" t="s">
        <v>43</v>
      </c>
    </row>
    <row r="127" spans="1:8" ht="33" customHeight="1" x14ac:dyDescent="0.25">
      <c r="A127" s="19" t="s">
        <v>175</v>
      </c>
      <c r="B127" s="20" t="s">
        <v>30</v>
      </c>
      <c r="C127" s="90" t="s">
        <v>176</v>
      </c>
      <c r="D127" s="91" t="s">
        <v>43</v>
      </c>
      <c r="E127" s="91">
        <v>4041759.49</v>
      </c>
      <c r="F127" s="92" t="str">
        <f t="shared" si="2"/>
        <v>-</v>
      </c>
    </row>
    <row r="128" spans="1:8" ht="20.25" customHeight="1" x14ac:dyDescent="0.25">
      <c r="A128" s="19" t="s">
        <v>932</v>
      </c>
      <c r="B128" s="20" t="s">
        <v>30</v>
      </c>
      <c r="C128" s="90" t="s">
        <v>927</v>
      </c>
      <c r="D128" s="91" t="s">
        <v>43</v>
      </c>
      <c r="E128" s="91">
        <v>2329024</v>
      </c>
      <c r="F128" s="92" t="s">
        <v>43</v>
      </c>
    </row>
    <row r="129" spans="1:8" ht="18" customHeight="1" x14ac:dyDescent="0.25">
      <c r="A129" s="19" t="s">
        <v>928</v>
      </c>
      <c r="B129" s="20" t="s">
        <v>30</v>
      </c>
      <c r="C129" s="90" t="s">
        <v>929</v>
      </c>
      <c r="D129" s="91" t="s">
        <v>43</v>
      </c>
      <c r="E129" s="91">
        <v>2329024</v>
      </c>
      <c r="F129" s="92" t="s">
        <v>43</v>
      </c>
    </row>
    <row r="130" spans="1:8" ht="45.75" customHeight="1" x14ac:dyDescent="0.25">
      <c r="A130" s="19" t="s">
        <v>930</v>
      </c>
      <c r="B130" s="20" t="s">
        <v>30</v>
      </c>
      <c r="C130" s="90" t="s">
        <v>931</v>
      </c>
      <c r="D130" s="91" t="s">
        <v>43</v>
      </c>
      <c r="E130" s="91">
        <v>2329024</v>
      </c>
      <c r="F130" s="92" t="s">
        <v>43</v>
      </c>
    </row>
    <row r="131" spans="1:8" ht="23.25" customHeight="1" x14ac:dyDescent="0.25">
      <c r="A131" s="19" t="s">
        <v>177</v>
      </c>
      <c r="B131" s="20" t="s">
        <v>30</v>
      </c>
      <c r="C131" s="90" t="s">
        <v>178</v>
      </c>
      <c r="D131" s="91" t="s">
        <v>43</v>
      </c>
      <c r="E131" s="91">
        <v>1712735.49</v>
      </c>
      <c r="F131" s="92" t="str">
        <f t="shared" si="2"/>
        <v>-</v>
      </c>
    </row>
    <row r="132" spans="1:8" ht="31.5" customHeight="1" x14ac:dyDescent="0.25">
      <c r="A132" s="19" t="s">
        <v>179</v>
      </c>
      <c r="B132" s="20" t="s">
        <v>30</v>
      </c>
      <c r="C132" s="90" t="s">
        <v>180</v>
      </c>
      <c r="D132" s="91" t="s">
        <v>43</v>
      </c>
      <c r="E132" s="91">
        <v>1712735.49</v>
      </c>
      <c r="F132" s="92" t="str">
        <f t="shared" si="2"/>
        <v>-</v>
      </c>
    </row>
    <row r="133" spans="1:8" ht="32.25" customHeight="1" x14ac:dyDescent="0.25">
      <c r="A133" s="19" t="s">
        <v>181</v>
      </c>
      <c r="B133" s="20" t="s">
        <v>30</v>
      </c>
      <c r="C133" s="90" t="s">
        <v>182</v>
      </c>
      <c r="D133" s="91" t="s">
        <v>43</v>
      </c>
      <c r="E133" s="91">
        <v>1712735.49</v>
      </c>
      <c r="F133" s="92" t="str">
        <f t="shared" si="2"/>
        <v>-</v>
      </c>
    </row>
    <row r="134" spans="1:8" ht="33" customHeight="1" x14ac:dyDescent="0.25">
      <c r="A134" s="19" t="s">
        <v>183</v>
      </c>
      <c r="B134" s="20" t="s">
        <v>30</v>
      </c>
      <c r="C134" s="90" t="s">
        <v>184</v>
      </c>
      <c r="D134" s="91" t="s">
        <v>43</v>
      </c>
      <c r="E134" s="91">
        <v>3213054.94</v>
      </c>
      <c r="F134" s="92" t="str">
        <f t="shared" si="2"/>
        <v>-</v>
      </c>
    </row>
    <row r="135" spans="1:8" ht="102.75" customHeight="1" x14ac:dyDescent="0.25">
      <c r="A135" s="21" t="s">
        <v>185</v>
      </c>
      <c r="B135" s="20" t="s">
        <v>30</v>
      </c>
      <c r="C135" s="90" t="s">
        <v>186</v>
      </c>
      <c r="D135" s="91" t="s">
        <v>43</v>
      </c>
      <c r="E135" s="91">
        <v>635464.29</v>
      </c>
      <c r="F135" s="92" t="str">
        <f t="shared" si="2"/>
        <v>-</v>
      </c>
    </row>
    <row r="136" spans="1:8" ht="118.5" customHeight="1" x14ac:dyDescent="0.25">
      <c r="A136" s="21" t="s">
        <v>187</v>
      </c>
      <c r="B136" s="20" t="s">
        <v>30</v>
      </c>
      <c r="C136" s="90" t="s">
        <v>188</v>
      </c>
      <c r="D136" s="91" t="s">
        <v>43</v>
      </c>
      <c r="E136" s="91">
        <v>635464.29</v>
      </c>
      <c r="F136" s="92" t="str">
        <f t="shared" si="2"/>
        <v>-</v>
      </c>
    </row>
    <row r="137" spans="1:8" ht="111" customHeight="1" x14ac:dyDescent="0.25">
      <c r="A137" s="21" t="s">
        <v>189</v>
      </c>
      <c r="B137" s="20" t="s">
        <v>30</v>
      </c>
      <c r="C137" s="90" t="s">
        <v>190</v>
      </c>
      <c r="D137" s="91" t="s">
        <v>43</v>
      </c>
      <c r="E137" s="91">
        <v>635464.29</v>
      </c>
      <c r="F137" s="92" t="str">
        <f t="shared" si="2"/>
        <v>-</v>
      </c>
    </row>
    <row r="138" spans="1:8" ht="52.5" customHeight="1" x14ac:dyDescent="0.25">
      <c r="A138" s="19" t="s">
        <v>191</v>
      </c>
      <c r="B138" s="20" t="s">
        <v>30</v>
      </c>
      <c r="C138" s="90" t="s">
        <v>192</v>
      </c>
      <c r="D138" s="91" t="s">
        <v>43</v>
      </c>
      <c r="E138" s="91">
        <v>2577590.65</v>
      </c>
      <c r="F138" s="92" t="str">
        <f t="shared" si="2"/>
        <v>-</v>
      </c>
    </row>
    <row r="139" spans="1:8" ht="47.25" customHeight="1" x14ac:dyDescent="0.25">
      <c r="A139" s="19" t="s">
        <v>193</v>
      </c>
      <c r="B139" s="20" t="s">
        <v>30</v>
      </c>
      <c r="C139" s="90" t="s">
        <v>194</v>
      </c>
      <c r="D139" s="91" t="s">
        <v>43</v>
      </c>
      <c r="E139" s="91">
        <v>2577590.65</v>
      </c>
      <c r="F139" s="92" t="str">
        <f t="shared" si="2"/>
        <v>-</v>
      </c>
      <c r="H139" s="11"/>
    </row>
    <row r="140" spans="1:8" ht="59.25" customHeight="1" x14ac:dyDescent="0.25">
      <c r="A140" s="19" t="s">
        <v>195</v>
      </c>
      <c r="B140" s="20" t="s">
        <v>30</v>
      </c>
      <c r="C140" s="90" t="s">
        <v>196</v>
      </c>
      <c r="D140" s="91" t="s">
        <v>43</v>
      </c>
      <c r="E140" s="91">
        <v>2577590.65</v>
      </c>
      <c r="F140" s="92" t="str">
        <f t="shared" si="2"/>
        <v>-</v>
      </c>
    </row>
    <row r="141" spans="1:8" ht="21" customHeight="1" x14ac:dyDescent="0.25">
      <c r="A141" s="19" t="s">
        <v>197</v>
      </c>
      <c r="B141" s="20" t="s">
        <v>30</v>
      </c>
      <c r="C141" s="90" t="s">
        <v>198</v>
      </c>
      <c r="D141" s="91" t="s">
        <v>43</v>
      </c>
      <c r="E141" s="91">
        <v>7465.39</v>
      </c>
      <c r="F141" s="92" t="str">
        <f t="shared" si="2"/>
        <v>-</v>
      </c>
    </row>
    <row r="142" spans="1:8" ht="45.75" customHeight="1" x14ac:dyDescent="0.25">
      <c r="A142" s="19" t="s">
        <v>199</v>
      </c>
      <c r="B142" s="20" t="s">
        <v>30</v>
      </c>
      <c r="C142" s="90" t="s">
        <v>200</v>
      </c>
      <c r="D142" s="91" t="s">
        <v>43</v>
      </c>
      <c r="E142" s="91">
        <v>7465.39</v>
      </c>
      <c r="F142" s="92" t="str">
        <f t="shared" ref="F142:F176" si="3">IF(OR(D142="-",IF(E142="-",0,E142)&gt;=IF(D142="-",0,D142)),"-",IF(D142="-",0,D142)-IF(E142="-",0,E142))</f>
        <v>-</v>
      </c>
    </row>
    <row r="143" spans="1:8" ht="45" customHeight="1" x14ac:dyDescent="0.25">
      <c r="A143" s="19" t="s">
        <v>201</v>
      </c>
      <c r="B143" s="20" t="s">
        <v>30</v>
      </c>
      <c r="C143" s="90" t="s">
        <v>202</v>
      </c>
      <c r="D143" s="91" t="s">
        <v>43</v>
      </c>
      <c r="E143" s="91">
        <v>7465.39</v>
      </c>
      <c r="F143" s="92" t="str">
        <f t="shared" si="3"/>
        <v>-</v>
      </c>
    </row>
    <row r="144" spans="1:8" ht="21" customHeight="1" x14ac:dyDescent="0.25">
      <c r="A144" s="19" t="s">
        <v>203</v>
      </c>
      <c r="B144" s="20" t="s">
        <v>30</v>
      </c>
      <c r="C144" s="90" t="s">
        <v>204</v>
      </c>
      <c r="D144" s="91" t="s">
        <v>43</v>
      </c>
      <c r="E144" s="91">
        <v>2118021.1200000001</v>
      </c>
      <c r="F144" s="92" t="str">
        <f t="shared" si="3"/>
        <v>-</v>
      </c>
    </row>
    <row r="145" spans="1:8" ht="36" customHeight="1" x14ac:dyDescent="0.25">
      <c r="A145" s="19" t="s">
        <v>205</v>
      </c>
      <c r="B145" s="20" t="s">
        <v>30</v>
      </c>
      <c r="C145" s="90" t="s">
        <v>206</v>
      </c>
      <c r="D145" s="91" t="s">
        <v>43</v>
      </c>
      <c r="E145" s="91">
        <v>10614.68</v>
      </c>
      <c r="F145" s="92" t="str">
        <f t="shared" si="3"/>
        <v>-</v>
      </c>
    </row>
    <row r="146" spans="1:8" ht="97.5" customHeight="1" x14ac:dyDescent="0.25">
      <c r="A146" s="21" t="s">
        <v>207</v>
      </c>
      <c r="B146" s="20" t="s">
        <v>30</v>
      </c>
      <c r="C146" s="90" t="s">
        <v>208</v>
      </c>
      <c r="D146" s="91" t="s">
        <v>43</v>
      </c>
      <c r="E146" s="91">
        <v>8087.98</v>
      </c>
      <c r="F146" s="92" t="str">
        <f t="shared" si="3"/>
        <v>-</v>
      </c>
    </row>
    <row r="147" spans="1:8" ht="100.5" customHeight="1" x14ac:dyDescent="0.25">
      <c r="A147" s="21" t="s">
        <v>209</v>
      </c>
      <c r="B147" s="20" t="s">
        <v>30</v>
      </c>
      <c r="C147" s="90" t="s">
        <v>210</v>
      </c>
      <c r="D147" s="91" t="s">
        <v>43</v>
      </c>
      <c r="E147" s="91">
        <v>8087.98</v>
      </c>
      <c r="F147" s="92" t="str">
        <f t="shared" si="3"/>
        <v>-</v>
      </c>
    </row>
    <row r="148" spans="1:8" ht="75.75" customHeight="1" x14ac:dyDescent="0.25">
      <c r="A148" s="19" t="s">
        <v>211</v>
      </c>
      <c r="B148" s="20" t="s">
        <v>30</v>
      </c>
      <c r="C148" s="90" t="s">
        <v>212</v>
      </c>
      <c r="D148" s="91" t="s">
        <v>43</v>
      </c>
      <c r="E148" s="91">
        <v>2526.6999999999998</v>
      </c>
      <c r="F148" s="92" t="str">
        <f t="shared" si="3"/>
        <v>-</v>
      </c>
    </row>
    <row r="149" spans="1:8" ht="112.5" customHeight="1" x14ac:dyDescent="0.25">
      <c r="A149" s="21" t="s">
        <v>213</v>
      </c>
      <c r="B149" s="20" t="s">
        <v>30</v>
      </c>
      <c r="C149" s="90" t="s">
        <v>214</v>
      </c>
      <c r="D149" s="91" t="s">
        <v>43</v>
      </c>
      <c r="E149" s="91">
        <v>2526.6999999999998</v>
      </c>
      <c r="F149" s="92" t="str">
        <f t="shared" si="3"/>
        <v>-</v>
      </c>
    </row>
    <row r="150" spans="1:8" ht="77.25" customHeight="1" x14ac:dyDescent="0.25">
      <c r="A150" s="21" t="s">
        <v>887</v>
      </c>
      <c r="B150" s="20" t="s">
        <v>30</v>
      </c>
      <c r="C150" s="93" t="s">
        <v>953</v>
      </c>
      <c r="D150" s="91" t="s">
        <v>43</v>
      </c>
      <c r="E150" s="91">
        <v>52678.559999999998</v>
      </c>
      <c r="F150" s="92" t="str">
        <f t="shared" si="3"/>
        <v>-</v>
      </c>
    </row>
    <row r="151" spans="1:8" ht="69" customHeight="1" x14ac:dyDescent="0.25">
      <c r="A151" s="21" t="s">
        <v>933</v>
      </c>
      <c r="B151" s="20" t="s">
        <v>30</v>
      </c>
      <c r="C151" s="93" t="s">
        <v>934</v>
      </c>
      <c r="D151" s="91" t="s">
        <v>43</v>
      </c>
      <c r="E151" s="91">
        <v>50578.559999999998</v>
      </c>
      <c r="F151" s="92" t="s">
        <v>43</v>
      </c>
    </row>
    <row r="152" spans="1:8" ht="114.75" customHeight="1" x14ac:dyDescent="0.25">
      <c r="A152" s="21" t="s">
        <v>936</v>
      </c>
      <c r="B152" s="20" t="s">
        <v>30</v>
      </c>
      <c r="C152" s="93" t="s">
        <v>935</v>
      </c>
      <c r="D152" s="91" t="s">
        <v>43</v>
      </c>
      <c r="E152" s="91">
        <v>50578.559999999998</v>
      </c>
      <c r="F152" s="92" t="s">
        <v>43</v>
      </c>
    </row>
    <row r="153" spans="1:8" ht="63" customHeight="1" x14ac:dyDescent="0.25">
      <c r="A153" s="21" t="s">
        <v>886</v>
      </c>
      <c r="B153" s="20" t="s">
        <v>30</v>
      </c>
      <c r="C153" s="93" t="s">
        <v>937</v>
      </c>
      <c r="D153" s="91" t="s">
        <v>43</v>
      </c>
      <c r="E153" s="91">
        <v>2100</v>
      </c>
      <c r="F153" s="92" t="str">
        <f t="shared" si="3"/>
        <v>-</v>
      </c>
    </row>
    <row r="154" spans="1:8" ht="102.75" customHeight="1" x14ac:dyDescent="0.25">
      <c r="A154" s="21" t="s">
        <v>885</v>
      </c>
      <c r="B154" s="20" t="s">
        <v>30</v>
      </c>
      <c r="C154" s="93" t="s">
        <v>938</v>
      </c>
      <c r="D154" s="91" t="s">
        <v>43</v>
      </c>
      <c r="E154" s="91">
        <v>2100</v>
      </c>
      <c r="F154" s="92" t="s">
        <v>43</v>
      </c>
    </row>
    <row r="155" spans="1:8" ht="36.75" customHeight="1" x14ac:dyDescent="0.25">
      <c r="A155" s="21" t="s">
        <v>852</v>
      </c>
      <c r="B155" s="20" t="s">
        <v>30</v>
      </c>
      <c r="C155" s="90" t="s">
        <v>851</v>
      </c>
      <c r="D155" s="91" t="s">
        <v>43</v>
      </c>
      <c r="E155" s="91">
        <v>18500</v>
      </c>
      <c r="F155" s="92" t="s">
        <v>43</v>
      </c>
    </row>
    <row r="156" spans="1:8" ht="57" customHeight="1" x14ac:dyDescent="0.25">
      <c r="A156" s="21" t="s">
        <v>854</v>
      </c>
      <c r="B156" s="20" t="s">
        <v>30</v>
      </c>
      <c r="C156" s="90" t="s">
        <v>853</v>
      </c>
      <c r="D156" s="91" t="s">
        <v>43</v>
      </c>
      <c r="E156" s="91">
        <v>18500</v>
      </c>
      <c r="F156" s="92" t="s">
        <v>43</v>
      </c>
    </row>
    <row r="157" spans="1:8" ht="84.75" customHeight="1" x14ac:dyDescent="0.25">
      <c r="A157" s="21" t="s">
        <v>856</v>
      </c>
      <c r="B157" s="20" t="s">
        <v>30</v>
      </c>
      <c r="C157" s="90" t="s">
        <v>855</v>
      </c>
      <c r="D157" s="91" t="s">
        <v>43</v>
      </c>
      <c r="E157" s="91">
        <v>18500</v>
      </c>
      <c r="F157" s="92" t="s">
        <v>43</v>
      </c>
    </row>
    <row r="158" spans="1:8" ht="144" customHeight="1" x14ac:dyDescent="0.25">
      <c r="A158" s="21" t="s">
        <v>215</v>
      </c>
      <c r="B158" s="20" t="s">
        <v>30</v>
      </c>
      <c r="C158" s="90" t="s">
        <v>216</v>
      </c>
      <c r="D158" s="91" t="s">
        <v>43</v>
      </c>
      <c r="E158" s="91">
        <v>29400</v>
      </c>
      <c r="F158" s="92" t="str">
        <f t="shared" si="3"/>
        <v>-</v>
      </c>
      <c r="H158" s="11"/>
    </row>
    <row r="159" spans="1:8" ht="50.25" customHeight="1" x14ac:dyDescent="0.25">
      <c r="A159" s="19" t="s">
        <v>217</v>
      </c>
      <c r="B159" s="20" t="s">
        <v>30</v>
      </c>
      <c r="C159" s="90" t="s">
        <v>218</v>
      </c>
      <c r="D159" s="91" t="s">
        <v>43</v>
      </c>
      <c r="E159" s="91">
        <v>29400</v>
      </c>
      <c r="F159" s="92" t="str">
        <f t="shared" si="3"/>
        <v>-</v>
      </c>
    </row>
    <row r="160" spans="1:8" ht="98.25" customHeight="1" x14ac:dyDescent="0.25">
      <c r="A160" s="19" t="s">
        <v>219</v>
      </c>
      <c r="B160" s="20" t="s">
        <v>30</v>
      </c>
      <c r="C160" s="90" t="s">
        <v>220</v>
      </c>
      <c r="D160" s="91" t="s">
        <v>43</v>
      </c>
      <c r="E160" s="91">
        <v>29400</v>
      </c>
      <c r="F160" s="92" t="str">
        <f t="shared" si="3"/>
        <v>-</v>
      </c>
    </row>
    <row r="161" spans="1:6" ht="76.5" customHeight="1" x14ac:dyDescent="0.25">
      <c r="A161" s="19" t="s">
        <v>221</v>
      </c>
      <c r="B161" s="20" t="s">
        <v>30</v>
      </c>
      <c r="C161" s="90" t="s">
        <v>222</v>
      </c>
      <c r="D161" s="91" t="s">
        <v>43</v>
      </c>
      <c r="E161" s="91">
        <v>201292.63</v>
      </c>
      <c r="F161" s="92" t="str">
        <f t="shared" si="3"/>
        <v>-</v>
      </c>
    </row>
    <row r="162" spans="1:6" ht="114" customHeight="1" x14ac:dyDescent="0.25">
      <c r="A162" s="21" t="s">
        <v>223</v>
      </c>
      <c r="B162" s="20" t="s">
        <v>30</v>
      </c>
      <c r="C162" s="90" t="s">
        <v>224</v>
      </c>
      <c r="D162" s="91" t="s">
        <v>43</v>
      </c>
      <c r="E162" s="91">
        <v>201292.63</v>
      </c>
      <c r="F162" s="92" t="str">
        <f t="shared" si="3"/>
        <v>-</v>
      </c>
    </row>
    <row r="163" spans="1:6" ht="113.25" customHeight="1" x14ac:dyDescent="0.25">
      <c r="A163" s="21" t="s">
        <v>223</v>
      </c>
      <c r="B163" s="20" t="s">
        <v>30</v>
      </c>
      <c r="C163" s="90" t="s">
        <v>225</v>
      </c>
      <c r="D163" s="91" t="s">
        <v>43</v>
      </c>
      <c r="E163" s="91">
        <v>151000</v>
      </c>
      <c r="F163" s="92" t="str">
        <f t="shared" si="3"/>
        <v>-</v>
      </c>
    </row>
    <row r="164" spans="1:6" ht="113.25" customHeight="1" x14ac:dyDescent="0.25">
      <c r="A164" s="21" t="s">
        <v>223</v>
      </c>
      <c r="B164" s="20" t="s">
        <v>30</v>
      </c>
      <c r="C164" s="90" t="s">
        <v>226</v>
      </c>
      <c r="D164" s="91" t="s">
        <v>43</v>
      </c>
      <c r="E164" s="91">
        <v>50292.63</v>
      </c>
      <c r="F164" s="92" t="str">
        <f t="shared" si="3"/>
        <v>-</v>
      </c>
    </row>
    <row r="165" spans="1:6" ht="46.5" customHeight="1" x14ac:dyDescent="0.25">
      <c r="A165" s="21" t="s">
        <v>888</v>
      </c>
      <c r="B165" s="20" t="s">
        <v>30</v>
      </c>
      <c r="C165" s="93" t="s">
        <v>890</v>
      </c>
      <c r="D165" s="91" t="s">
        <v>43</v>
      </c>
      <c r="E165" s="91">
        <v>83500</v>
      </c>
      <c r="F165" s="92" t="s">
        <v>43</v>
      </c>
    </row>
    <row r="166" spans="1:6" ht="51" customHeight="1" x14ac:dyDescent="0.25">
      <c r="A166" s="21" t="s">
        <v>889</v>
      </c>
      <c r="B166" s="20" t="s">
        <v>30</v>
      </c>
      <c r="C166" s="93" t="s">
        <v>891</v>
      </c>
      <c r="D166" s="91" t="s">
        <v>43</v>
      </c>
      <c r="E166" s="91">
        <v>83500</v>
      </c>
      <c r="F166" s="92" t="s">
        <v>43</v>
      </c>
    </row>
    <row r="167" spans="1:6" ht="89.25" customHeight="1" x14ac:dyDescent="0.25">
      <c r="A167" s="21" t="s">
        <v>892</v>
      </c>
      <c r="B167" s="20" t="s">
        <v>30</v>
      </c>
      <c r="C167" s="93" t="s">
        <v>893</v>
      </c>
      <c r="D167" s="91" t="s">
        <v>43</v>
      </c>
      <c r="E167" s="91">
        <v>83500</v>
      </c>
      <c r="F167" s="92" t="s">
        <v>43</v>
      </c>
    </row>
    <row r="168" spans="1:6" ht="72.75" customHeight="1" x14ac:dyDescent="0.25">
      <c r="A168" s="19" t="s">
        <v>227</v>
      </c>
      <c r="B168" s="20" t="s">
        <v>30</v>
      </c>
      <c r="C168" s="90" t="s">
        <v>228</v>
      </c>
      <c r="D168" s="91" t="s">
        <v>43</v>
      </c>
      <c r="E168" s="91">
        <v>45000</v>
      </c>
      <c r="F168" s="92" t="str">
        <f t="shared" si="3"/>
        <v>-</v>
      </c>
    </row>
    <row r="169" spans="1:6" ht="88.5" customHeight="1" x14ac:dyDescent="0.25">
      <c r="A169" s="19" t="s">
        <v>229</v>
      </c>
      <c r="B169" s="20" t="s">
        <v>30</v>
      </c>
      <c r="C169" s="90" t="s">
        <v>230</v>
      </c>
      <c r="D169" s="91" t="s">
        <v>43</v>
      </c>
      <c r="E169" s="91">
        <v>45000</v>
      </c>
      <c r="F169" s="92" t="str">
        <f t="shared" si="3"/>
        <v>-</v>
      </c>
    </row>
    <row r="170" spans="1:6" ht="129.75" customHeight="1" x14ac:dyDescent="0.25">
      <c r="A170" s="21" t="s">
        <v>231</v>
      </c>
      <c r="B170" s="20" t="s">
        <v>30</v>
      </c>
      <c r="C170" s="90" t="s">
        <v>232</v>
      </c>
      <c r="D170" s="91" t="s">
        <v>43</v>
      </c>
      <c r="E170" s="91">
        <v>45000</v>
      </c>
      <c r="F170" s="92" t="str">
        <f t="shared" si="3"/>
        <v>-</v>
      </c>
    </row>
    <row r="171" spans="1:6" ht="36.75" customHeight="1" x14ac:dyDescent="0.25">
      <c r="A171" s="21" t="s">
        <v>857</v>
      </c>
      <c r="B171" s="20" t="s">
        <v>30</v>
      </c>
      <c r="C171" s="90" t="s">
        <v>858</v>
      </c>
      <c r="D171" s="91" t="s">
        <v>43</v>
      </c>
      <c r="E171" s="91">
        <v>215.46</v>
      </c>
      <c r="F171" s="92" t="s">
        <v>43</v>
      </c>
    </row>
    <row r="172" spans="1:6" ht="45.75" customHeight="1" x14ac:dyDescent="0.25">
      <c r="A172" s="21" t="s">
        <v>860</v>
      </c>
      <c r="B172" s="20" t="s">
        <v>30</v>
      </c>
      <c r="C172" s="90" t="s">
        <v>859</v>
      </c>
      <c r="D172" s="91" t="s">
        <v>43</v>
      </c>
      <c r="E172" s="91">
        <v>215.46</v>
      </c>
      <c r="F172" s="92" t="s">
        <v>43</v>
      </c>
    </row>
    <row r="173" spans="1:6" ht="71.25" customHeight="1" x14ac:dyDescent="0.25">
      <c r="A173" s="19" t="s">
        <v>233</v>
      </c>
      <c r="B173" s="20" t="s">
        <v>30</v>
      </c>
      <c r="C173" s="90" t="s">
        <v>234</v>
      </c>
      <c r="D173" s="91" t="s">
        <v>43</v>
      </c>
      <c r="E173" s="91">
        <v>279607.56</v>
      </c>
      <c r="F173" s="92" t="str">
        <f t="shared" si="3"/>
        <v>-</v>
      </c>
    </row>
    <row r="174" spans="1:6" ht="87" customHeight="1" x14ac:dyDescent="0.25">
      <c r="A174" s="19" t="s">
        <v>235</v>
      </c>
      <c r="B174" s="20" t="s">
        <v>30</v>
      </c>
      <c r="C174" s="90" t="s">
        <v>236</v>
      </c>
      <c r="D174" s="91" t="s">
        <v>43</v>
      </c>
      <c r="E174" s="91">
        <v>279607.56</v>
      </c>
      <c r="F174" s="92" t="str">
        <f t="shared" si="3"/>
        <v>-</v>
      </c>
    </row>
    <row r="175" spans="1:6" ht="88.5" customHeight="1" x14ac:dyDescent="0.25">
      <c r="A175" s="19" t="s">
        <v>237</v>
      </c>
      <c r="B175" s="20" t="s">
        <v>30</v>
      </c>
      <c r="C175" s="90" t="s">
        <v>238</v>
      </c>
      <c r="D175" s="91" t="s">
        <v>43</v>
      </c>
      <c r="E175" s="91">
        <v>227837.98</v>
      </c>
      <c r="F175" s="92" t="str">
        <f t="shared" si="3"/>
        <v>-</v>
      </c>
    </row>
    <row r="176" spans="1:6" ht="126.75" customHeight="1" x14ac:dyDescent="0.25">
      <c r="A176" s="21" t="s">
        <v>239</v>
      </c>
      <c r="B176" s="20" t="s">
        <v>30</v>
      </c>
      <c r="C176" s="90" t="s">
        <v>240</v>
      </c>
      <c r="D176" s="91" t="s">
        <v>43</v>
      </c>
      <c r="E176" s="91">
        <v>227837.98</v>
      </c>
      <c r="F176" s="92" t="str">
        <f t="shared" si="3"/>
        <v>-</v>
      </c>
    </row>
    <row r="177" spans="1:9" ht="127.5" customHeight="1" x14ac:dyDescent="0.25">
      <c r="A177" s="21" t="s">
        <v>239</v>
      </c>
      <c r="B177" s="20" t="s">
        <v>30</v>
      </c>
      <c r="C177" s="90" t="s">
        <v>241</v>
      </c>
      <c r="D177" s="91" t="s">
        <v>43</v>
      </c>
      <c r="E177" s="91">
        <v>225807.82</v>
      </c>
      <c r="F177" s="92" t="str">
        <f t="shared" ref="F177:F196" si="4">IF(OR(D177="-",IF(E177="-",0,E177)&gt;=IF(D177="-",0,D177)),"-",IF(D177="-",0,D177)-IF(E177="-",0,E177))</f>
        <v>-</v>
      </c>
    </row>
    <row r="178" spans="1:9" ht="128.25" customHeight="1" x14ac:dyDescent="0.25">
      <c r="A178" s="21" t="s">
        <v>239</v>
      </c>
      <c r="B178" s="20" t="s">
        <v>30</v>
      </c>
      <c r="C178" s="90" t="s">
        <v>242</v>
      </c>
      <c r="D178" s="91" t="s">
        <v>43</v>
      </c>
      <c r="E178" s="91">
        <v>2030.16</v>
      </c>
      <c r="F178" s="92" t="str">
        <f t="shared" si="4"/>
        <v>-</v>
      </c>
    </row>
    <row r="179" spans="1:9" ht="33" customHeight="1" x14ac:dyDescent="0.25">
      <c r="A179" s="19" t="s">
        <v>243</v>
      </c>
      <c r="B179" s="20" t="s">
        <v>30</v>
      </c>
      <c r="C179" s="90" t="s">
        <v>244</v>
      </c>
      <c r="D179" s="91" t="s">
        <v>43</v>
      </c>
      <c r="E179" s="91">
        <v>1169374.25</v>
      </c>
      <c r="F179" s="92" t="str">
        <f t="shared" si="4"/>
        <v>-</v>
      </c>
    </row>
    <row r="180" spans="1:9" ht="44.25" customHeight="1" x14ac:dyDescent="0.25">
      <c r="A180" s="19" t="s">
        <v>245</v>
      </c>
      <c r="B180" s="20" t="s">
        <v>30</v>
      </c>
      <c r="C180" s="90" t="s">
        <v>246</v>
      </c>
      <c r="D180" s="91" t="s">
        <v>43</v>
      </c>
      <c r="E180" s="91">
        <v>1169374.25</v>
      </c>
      <c r="F180" s="92" t="str">
        <f t="shared" si="4"/>
        <v>-</v>
      </c>
    </row>
    <row r="181" spans="1:9" ht="46.5" customHeight="1" x14ac:dyDescent="0.25">
      <c r="A181" s="19" t="s">
        <v>245</v>
      </c>
      <c r="B181" s="20" t="s">
        <v>30</v>
      </c>
      <c r="C181" s="90" t="s">
        <v>247</v>
      </c>
      <c r="D181" s="91" t="s">
        <v>43</v>
      </c>
      <c r="E181" s="91">
        <v>580615.18000000005</v>
      </c>
      <c r="F181" s="92" t="str">
        <f t="shared" si="4"/>
        <v>-</v>
      </c>
    </row>
    <row r="182" spans="1:9" ht="48" customHeight="1" x14ac:dyDescent="0.25">
      <c r="A182" s="19" t="s">
        <v>245</v>
      </c>
      <c r="B182" s="20" t="s">
        <v>30</v>
      </c>
      <c r="C182" s="90" t="s">
        <v>248</v>
      </c>
      <c r="D182" s="91" t="s">
        <v>43</v>
      </c>
      <c r="E182" s="91">
        <v>105299.38</v>
      </c>
      <c r="F182" s="92" t="str">
        <f t="shared" si="4"/>
        <v>-</v>
      </c>
    </row>
    <row r="183" spans="1:9" ht="96.75" customHeight="1" x14ac:dyDescent="0.25">
      <c r="A183" s="19" t="s">
        <v>249</v>
      </c>
      <c r="B183" s="20" t="s">
        <v>30</v>
      </c>
      <c r="C183" s="90" t="s">
        <v>250</v>
      </c>
      <c r="D183" s="91" t="s">
        <v>43</v>
      </c>
      <c r="E183" s="91">
        <v>472759.69</v>
      </c>
      <c r="F183" s="92" t="str">
        <f t="shared" si="4"/>
        <v>-</v>
      </c>
      <c r="I183" s="11"/>
    </row>
    <row r="184" spans="1:9" ht="101.25" customHeight="1" x14ac:dyDescent="0.25">
      <c r="A184" s="19" t="s">
        <v>249</v>
      </c>
      <c r="B184" s="20" t="s">
        <v>30</v>
      </c>
      <c r="C184" s="90" t="s">
        <v>251</v>
      </c>
      <c r="D184" s="91" t="s">
        <v>43</v>
      </c>
      <c r="E184" s="91">
        <v>10846.68</v>
      </c>
      <c r="F184" s="92" t="str">
        <f t="shared" si="4"/>
        <v>-</v>
      </c>
      <c r="H184" s="11"/>
    </row>
    <row r="185" spans="1:9" ht="96" customHeight="1" x14ac:dyDescent="0.25">
      <c r="A185" s="19" t="s">
        <v>249</v>
      </c>
      <c r="B185" s="20" t="s">
        <v>30</v>
      </c>
      <c r="C185" s="90" t="s">
        <v>252</v>
      </c>
      <c r="D185" s="91" t="s">
        <v>43</v>
      </c>
      <c r="E185" s="91">
        <v>461913.01</v>
      </c>
      <c r="F185" s="92" t="str">
        <f t="shared" si="4"/>
        <v>-</v>
      </c>
      <c r="H185" s="11"/>
    </row>
    <row r="186" spans="1:9" ht="59.25" customHeight="1" x14ac:dyDescent="0.25">
      <c r="A186" s="19" t="s">
        <v>253</v>
      </c>
      <c r="B186" s="20" t="s">
        <v>30</v>
      </c>
      <c r="C186" s="90" t="s">
        <v>254</v>
      </c>
      <c r="D186" s="91" t="s">
        <v>43</v>
      </c>
      <c r="E186" s="91">
        <v>10700</v>
      </c>
      <c r="F186" s="92" t="str">
        <f t="shared" si="4"/>
        <v>-</v>
      </c>
    </row>
    <row r="187" spans="1:9" ht="20.25" customHeight="1" x14ac:dyDescent="0.25">
      <c r="A187" s="19" t="s">
        <v>255</v>
      </c>
      <c r="B187" s="20" t="s">
        <v>30</v>
      </c>
      <c r="C187" s="90" t="s">
        <v>256</v>
      </c>
      <c r="D187" s="91" t="s">
        <v>43</v>
      </c>
      <c r="E187" s="91">
        <v>16547.150000000001</v>
      </c>
      <c r="F187" s="92" t="str">
        <f t="shared" si="4"/>
        <v>-</v>
      </c>
    </row>
    <row r="188" spans="1:9" ht="19.5" customHeight="1" x14ac:dyDescent="0.25">
      <c r="A188" s="19" t="s">
        <v>257</v>
      </c>
      <c r="B188" s="20" t="s">
        <v>30</v>
      </c>
      <c r="C188" s="90" t="s">
        <v>258</v>
      </c>
      <c r="D188" s="91" t="s">
        <v>43</v>
      </c>
      <c r="E188" s="91">
        <v>16547.150000000001</v>
      </c>
      <c r="F188" s="92" t="str">
        <f t="shared" si="4"/>
        <v>-</v>
      </c>
    </row>
    <row r="189" spans="1:9" ht="32.25" customHeight="1" x14ac:dyDescent="0.25">
      <c r="A189" s="19" t="s">
        <v>259</v>
      </c>
      <c r="B189" s="20" t="s">
        <v>30</v>
      </c>
      <c r="C189" s="90" t="s">
        <v>260</v>
      </c>
      <c r="D189" s="91" t="s">
        <v>43</v>
      </c>
      <c r="E189" s="91">
        <v>16547.150000000001</v>
      </c>
      <c r="F189" s="92" t="str">
        <f t="shared" si="4"/>
        <v>-</v>
      </c>
    </row>
    <row r="190" spans="1:9" ht="21.75" customHeight="1" x14ac:dyDescent="0.25">
      <c r="A190" s="19" t="s">
        <v>261</v>
      </c>
      <c r="B190" s="20" t="s">
        <v>30</v>
      </c>
      <c r="C190" s="90" t="s">
        <v>262</v>
      </c>
      <c r="D190" s="91">
        <v>491954834.00999999</v>
      </c>
      <c r="E190" s="91">
        <v>260993106.97999999</v>
      </c>
      <c r="F190" s="92">
        <f t="shared" si="4"/>
        <v>230961727.03</v>
      </c>
    </row>
    <row r="191" spans="1:9" ht="45.75" customHeight="1" x14ac:dyDescent="0.25">
      <c r="A191" s="19" t="s">
        <v>263</v>
      </c>
      <c r="B191" s="20" t="s">
        <v>30</v>
      </c>
      <c r="C191" s="90" t="s">
        <v>264</v>
      </c>
      <c r="D191" s="91">
        <v>482472556.91000003</v>
      </c>
      <c r="E191" s="91">
        <v>251331665.83000001</v>
      </c>
      <c r="F191" s="92">
        <f t="shared" si="4"/>
        <v>231140891.08000001</v>
      </c>
    </row>
    <row r="192" spans="1:9" ht="33" customHeight="1" x14ac:dyDescent="0.25">
      <c r="A192" s="19" t="s">
        <v>265</v>
      </c>
      <c r="B192" s="20" t="s">
        <v>30</v>
      </c>
      <c r="C192" s="90" t="s">
        <v>266</v>
      </c>
      <c r="D192" s="91" t="s">
        <v>43</v>
      </c>
      <c r="E192" s="91">
        <v>21151700</v>
      </c>
      <c r="F192" s="92" t="str">
        <f t="shared" si="4"/>
        <v>-</v>
      </c>
    </row>
    <row r="193" spans="1:6" ht="30.75" customHeight="1" x14ac:dyDescent="0.25">
      <c r="A193" s="19" t="s">
        <v>267</v>
      </c>
      <c r="B193" s="20" t="s">
        <v>30</v>
      </c>
      <c r="C193" s="90" t="s">
        <v>268</v>
      </c>
      <c r="D193" s="91" t="s">
        <v>43</v>
      </c>
      <c r="E193" s="91">
        <v>828000</v>
      </c>
      <c r="F193" s="92" t="str">
        <f t="shared" si="4"/>
        <v>-</v>
      </c>
    </row>
    <row r="194" spans="1:6" ht="33" customHeight="1" x14ac:dyDescent="0.25">
      <c r="A194" s="19" t="s">
        <v>269</v>
      </c>
      <c r="B194" s="20" t="s">
        <v>30</v>
      </c>
      <c r="C194" s="90" t="s">
        <v>270</v>
      </c>
      <c r="D194" s="91" t="s">
        <v>43</v>
      </c>
      <c r="E194" s="91">
        <v>828000</v>
      </c>
      <c r="F194" s="92" t="str">
        <f t="shared" si="4"/>
        <v>-</v>
      </c>
    </row>
    <row r="195" spans="1:6" ht="31.5" customHeight="1" x14ac:dyDescent="0.25">
      <c r="A195" s="19" t="s">
        <v>271</v>
      </c>
      <c r="B195" s="20" t="s">
        <v>30</v>
      </c>
      <c r="C195" s="90" t="s">
        <v>272</v>
      </c>
      <c r="D195" s="91" t="s">
        <v>43</v>
      </c>
      <c r="E195" s="91">
        <v>20323700</v>
      </c>
      <c r="F195" s="92" t="str">
        <f t="shared" si="4"/>
        <v>-</v>
      </c>
    </row>
    <row r="196" spans="1:6" ht="45" customHeight="1" x14ac:dyDescent="0.25">
      <c r="A196" s="19" t="s">
        <v>273</v>
      </c>
      <c r="B196" s="20" t="s">
        <v>30</v>
      </c>
      <c r="C196" s="90" t="s">
        <v>274</v>
      </c>
      <c r="D196" s="91" t="s">
        <v>43</v>
      </c>
      <c r="E196" s="91">
        <v>20323700</v>
      </c>
      <c r="F196" s="92" t="str">
        <f t="shared" si="4"/>
        <v>-</v>
      </c>
    </row>
    <row r="197" spans="1:6" ht="44.25" customHeight="1" x14ac:dyDescent="0.25">
      <c r="A197" s="19" t="s">
        <v>894</v>
      </c>
      <c r="B197" s="20" t="s">
        <v>30</v>
      </c>
      <c r="C197" s="93" t="s">
        <v>895</v>
      </c>
      <c r="D197" s="91" t="s">
        <v>43</v>
      </c>
      <c r="E197" s="91">
        <v>39157503.119999997</v>
      </c>
      <c r="F197" s="92" t="s">
        <v>43</v>
      </c>
    </row>
    <row r="198" spans="1:6" ht="66" customHeight="1" x14ac:dyDescent="0.25">
      <c r="A198" s="19" t="s">
        <v>896</v>
      </c>
      <c r="B198" s="20" t="s">
        <v>30</v>
      </c>
      <c r="C198" s="93" t="s">
        <v>897</v>
      </c>
      <c r="D198" s="91" t="s">
        <v>43</v>
      </c>
      <c r="E198" s="91">
        <v>766887</v>
      </c>
      <c r="F198" s="92" t="s">
        <v>43</v>
      </c>
    </row>
    <row r="199" spans="1:6" ht="72.75" customHeight="1" x14ac:dyDescent="0.25">
      <c r="A199" s="19" t="s">
        <v>899</v>
      </c>
      <c r="B199" s="20" t="s">
        <v>30</v>
      </c>
      <c r="C199" s="93" t="s">
        <v>898</v>
      </c>
      <c r="D199" s="91" t="s">
        <v>43</v>
      </c>
      <c r="E199" s="91">
        <v>766887</v>
      </c>
      <c r="F199" s="92" t="s">
        <v>43</v>
      </c>
    </row>
    <row r="200" spans="1:6" ht="37.5" customHeight="1" x14ac:dyDescent="0.25">
      <c r="A200" s="19" t="s">
        <v>971</v>
      </c>
      <c r="B200" s="20" t="s">
        <v>30</v>
      </c>
      <c r="C200" s="93" t="s">
        <v>972</v>
      </c>
      <c r="D200" s="91" t="s">
        <v>43</v>
      </c>
      <c r="E200" s="91">
        <v>394229.16</v>
      </c>
      <c r="F200" s="92" t="s">
        <v>43</v>
      </c>
    </row>
    <row r="201" spans="1:6" ht="47.25" customHeight="1" x14ac:dyDescent="0.25">
      <c r="A201" s="19" t="s">
        <v>974</v>
      </c>
      <c r="B201" s="20" t="s">
        <v>30</v>
      </c>
      <c r="C201" s="93" t="s">
        <v>973</v>
      </c>
      <c r="D201" s="91" t="s">
        <v>43</v>
      </c>
      <c r="E201" s="91">
        <v>394229.16</v>
      </c>
      <c r="F201" s="92" t="s">
        <v>43</v>
      </c>
    </row>
    <row r="202" spans="1:6" ht="31.5" customHeight="1" x14ac:dyDescent="0.25">
      <c r="A202" s="19" t="s">
        <v>900</v>
      </c>
      <c r="B202" s="20" t="s">
        <v>30</v>
      </c>
      <c r="C202" s="93" t="s">
        <v>901</v>
      </c>
      <c r="D202" s="91" t="s">
        <v>43</v>
      </c>
      <c r="E202" s="91">
        <v>3107277.91</v>
      </c>
      <c r="F202" s="92" t="s">
        <v>43</v>
      </c>
    </row>
    <row r="203" spans="1:6" ht="33" customHeight="1" x14ac:dyDescent="0.25">
      <c r="A203" s="19" t="s">
        <v>907</v>
      </c>
      <c r="B203" s="20" t="s">
        <v>30</v>
      </c>
      <c r="C203" s="93" t="s">
        <v>902</v>
      </c>
      <c r="D203" s="91" t="s">
        <v>43</v>
      </c>
      <c r="E203" s="91">
        <v>3107277.91</v>
      </c>
      <c r="F203" s="92" t="s">
        <v>43</v>
      </c>
    </row>
    <row r="204" spans="1:6" ht="33" customHeight="1" x14ac:dyDescent="0.25">
      <c r="A204" s="19" t="s">
        <v>966</v>
      </c>
      <c r="B204" s="20" t="s">
        <v>30</v>
      </c>
      <c r="C204" s="93" t="s">
        <v>961</v>
      </c>
      <c r="D204" s="91" t="s">
        <v>43</v>
      </c>
      <c r="E204" s="91">
        <v>5308472</v>
      </c>
      <c r="F204" s="92" t="s">
        <v>43</v>
      </c>
    </row>
    <row r="205" spans="1:6" ht="47.25" customHeight="1" x14ac:dyDescent="0.25">
      <c r="A205" s="19" t="s">
        <v>967</v>
      </c>
      <c r="B205" s="20" t="s">
        <v>30</v>
      </c>
      <c r="C205" s="93" t="s">
        <v>962</v>
      </c>
      <c r="D205" s="91" t="s">
        <v>43</v>
      </c>
      <c r="E205" s="91">
        <v>5308472</v>
      </c>
      <c r="F205" s="92" t="s">
        <v>43</v>
      </c>
    </row>
    <row r="206" spans="1:6" ht="17.25" customHeight="1" x14ac:dyDescent="0.25">
      <c r="A206" s="19" t="s">
        <v>903</v>
      </c>
      <c r="B206" s="20" t="s">
        <v>30</v>
      </c>
      <c r="C206" s="93" t="s">
        <v>904</v>
      </c>
      <c r="D206" s="91" t="s">
        <v>43</v>
      </c>
      <c r="E206" s="91">
        <v>29580637.050000001</v>
      </c>
      <c r="F206" s="92" t="s">
        <v>43</v>
      </c>
    </row>
    <row r="207" spans="1:6" ht="18.75" customHeight="1" x14ac:dyDescent="0.25">
      <c r="A207" s="19" t="s">
        <v>906</v>
      </c>
      <c r="B207" s="20" t="s">
        <v>30</v>
      </c>
      <c r="C207" s="93" t="s">
        <v>905</v>
      </c>
      <c r="D207" s="91" t="s">
        <v>43</v>
      </c>
      <c r="E207" s="91">
        <v>29580637.050000001</v>
      </c>
      <c r="F207" s="92" t="s">
        <v>43</v>
      </c>
    </row>
    <row r="208" spans="1:6" ht="18.75" customHeight="1" x14ac:dyDescent="0.25">
      <c r="A208" s="19" t="s">
        <v>906</v>
      </c>
      <c r="B208" s="20" t="s">
        <v>30</v>
      </c>
      <c r="C208" s="93" t="s">
        <v>908</v>
      </c>
      <c r="D208" s="91" t="s">
        <v>43</v>
      </c>
      <c r="E208" s="91">
        <v>25418773.640000001</v>
      </c>
      <c r="F208" s="92" t="s">
        <v>43</v>
      </c>
    </row>
    <row r="209" spans="1:6" ht="17.25" customHeight="1" x14ac:dyDescent="0.25">
      <c r="A209" s="19" t="s">
        <v>906</v>
      </c>
      <c r="B209" s="20" t="s">
        <v>30</v>
      </c>
      <c r="C209" s="93" t="s">
        <v>909</v>
      </c>
      <c r="D209" s="91" t="s">
        <v>43</v>
      </c>
      <c r="E209" s="91">
        <v>4161863.41</v>
      </c>
      <c r="F209" s="92" t="s">
        <v>43</v>
      </c>
    </row>
    <row r="210" spans="1:6" ht="31.5" customHeight="1" x14ac:dyDescent="0.25">
      <c r="A210" s="19" t="s">
        <v>275</v>
      </c>
      <c r="B210" s="20" t="s">
        <v>30</v>
      </c>
      <c r="C210" s="90" t="s">
        <v>276</v>
      </c>
      <c r="D210" s="91" t="s">
        <v>43</v>
      </c>
      <c r="E210" s="91">
        <v>191022462.71000001</v>
      </c>
      <c r="F210" s="92" t="str">
        <f t="shared" ref="F210:F237" si="5">IF(OR(D210="-",IF(E210="-",0,E210)&gt;=IF(D210="-",0,D210)),"-",IF(D210="-",0,D210)-IF(E210="-",0,E210))</f>
        <v>-</v>
      </c>
    </row>
    <row r="211" spans="1:6" ht="46.5" customHeight="1" x14ac:dyDescent="0.25">
      <c r="A211" s="19" t="s">
        <v>277</v>
      </c>
      <c r="B211" s="20" t="s">
        <v>30</v>
      </c>
      <c r="C211" s="90" t="s">
        <v>278</v>
      </c>
      <c r="D211" s="91" t="s">
        <v>43</v>
      </c>
      <c r="E211" s="91">
        <v>2056262.71</v>
      </c>
      <c r="F211" s="92" t="str">
        <f t="shared" si="5"/>
        <v>-</v>
      </c>
    </row>
    <row r="212" spans="1:6" ht="46.5" customHeight="1" x14ac:dyDescent="0.25">
      <c r="A212" s="19" t="s">
        <v>279</v>
      </c>
      <c r="B212" s="20" t="s">
        <v>30</v>
      </c>
      <c r="C212" s="90" t="s">
        <v>280</v>
      </c>
      <c r="D212" s="91" t="s">
        <v>43</v>
      </c>
      <c r="E212" s="91">
        <v>2056262.71</v>
      </c>
      <c r="F212" s="92" t="str">
        <f t="shared" si="5"/>
        <v>-</v>
      </c>
    </row>
    <row r="213" spans="1:6" ht="42.75" customHeight="1" x14ac:dyDescent="0.25">
      <c r="A213" s="19" t="s">
        <v>279</v>
      </c>
      <c r="B213" s="20" t="s">
        <v>30</v>
      </c>
      <c r="C213" s="90" t="s">
        <v>281</v>
      </c>
      <c r="D213" s="91" t="s">
        <v>43</v>
      </c>
      <c r="E213" s="91">
        <v>1530187.51</v>
      </c>
      <c r="F213" s="92" t="str">
        <f t="shared" si="5"/>
        <v>-</v>
      </c>
    </row>
    <row r="214" spans="1:6" ht="44.25" customHeight="1" x14ac:dyDescent="0.25">
      <c r="A214" s="19" t="s">
        <v>279</v>
      </c>
      <c r="B214" s="20" t="s">
        <v>30</v>
      </c>
      <c r="C214" s="90" t="s">
        <v>282</v>
      </c>
      <c r="D214" s="91" t="s">
        <v>43</v>
      </c>
      <c r="E214" s="91">
        <v>526075.19999999995</v>
      </c>
      <c r="F214" s="92" t="str">
        <f t="shared" si="5"/>
        <v>-</v>
      </c>
    </row>
    <row r="215" spans="1:6" ht="87.75" customHeight="1" x14ac:dyDescent="0.25">
      <c r="A215" s="19" t="s">
        <v>862</v>
      </c>
      <c r="B215" s="20" t="s">
        <v>30</v>
      </c>
      <c r="C215" s="90" t="s">
        <v>861</v>
      </c>
      <c r="D215" s="91" t="s">
        <v>43</v>
      </c>
      <c r="E215" s="91">
        <v>140000</v>
      </c>
      <c r="F215" s="92" t="s">
        <v>43</v>
      </c>
    </row>
    <row r="216" spans="1:6" ht="96" customHeight="1" x14ac:dyDescent="0.25">
      <c r="A216" s="19" t="s">
        <v>864</v>
      </c>
      <c r="B216" s="20" t="s">
        <v>30</v>
      </c>
      <c r="C216" s="90" t="s">
        <v>863</v>
      </c>
      <c r="D216" s="91" t="s">
        <v>43</v>
      </c>
      <c r="E216" s="91">
        <v>140000</v>
      </c>
      <c r="F216" s="92" t="s">
        <v>43</v>
      </c>
    </row>
    <row r="217" spans="1:6" ht="74.25" customHeight="1" x14ac:dyDescent="0.25">
      <c r="A217" s="19" t="s">
        <v>975</v>
      </c>
      <c r="B217" s="20" t="s">
        <v>30</v>
      </c>
      <c r="C217" s="93" t="s">
        <v>976</v>
      </c>
      <c r="D217" s="91" t="s">
        <v>43</v>
      </c>
      <c r="E217" s="91">
        <v>7200</v>
      </c>
      <c r="F217" s="92" t="s">
        <v>43</v>
      </c>
    </row>
    <row r="218" spans="1:6" ht="73.5" customHeight="1" x14ac:dyDescent="0.25">
      <c r="A218" s="19" t="s">
        <v>978</v>
      </c>
      <c r="B218" s="20" t="s">
        <v>30</v>
      </c>
      <c r="C218" s="93" t="s">
        <v>977</v>
      </c>
      <c r="D218" s="91" t="s">
        <v>43</v>
      </c>
      <c r="E218" s="91">
        <v>7200</v>
      </c>
      <c r="F218" s="92" t="s">
        <v>43</v>
      </c>
    </row>
    <row r="219" spans="1:6" ht="21" customHeight="1" x14ac:dyDescent="0.25">
      <c r="A219" s="19" t="s">
        <v>283</v>
      </c>
      <c r="B219" s="20" t="s">
        <v>30</v>
      </c>
      <c r="C219" s="90" t="s">
        <v>284</v>
      </c>
      <c r="D219" s="91" t="s">
        <v>43</v>
      </c>
      <c r="E219" s="91">
        <v>188819000</v>
      </c>
      <c r="F219" s="92" t="str">
        <f t="shared" si="5"/>
        <v>-</v>
      </c>
    </row>
    <row r="220" spans="1:6" ht="20.25" customHeight="1" x14ac:dyDescent="0.25">
      <c r="A220" s="19" t="s">
        <v>285</v>
      </c>
      <c r="B220" s="20" t="s">
        <v>30</v>
      </c>
      <c r="C220" s="90" t="s">
        <v>286</v>
      </c>
      <c r="D220" s="91" t="s">
        <v>43</v>
      </c>
      <c r="E220" s="91">
        <v>188819000</v>
      </c>
      <c r="F220" s="92" t="str">
        <f t="shared" si="5"/>
        <v>-</v>
      </c>
    </row>
    <row r="221" spans="1:6" ht="21.75" customHeight="1" x14ac:dyDescent="0.25">
      <c r="A221" s="19" t="s">
        <v>287</v>
      </c>
      <c r="B221" s="20" t="s">
        <v>30</v>
      </c>
      <c r="C221" s="90" t="s">
        <v>939</v>
      </c>
      <c r="D221" s="91" t="s">
        <v>43</v>
      </c>
      <c r="E221" s="91">
        <v>9682327.0999999996</v>
      </c>
      <c r="F221" s="92" t="str">
        <f t="shared" si="5"/>
        <v>-</v>
      </c>
    </row>
    <row r="222" spans="1:6" ht="31.5" customHeight="1" x14ac:dyDescent="0.25">
      <c r="A222" s="19" t="s">
        <v>288</v>
      </c>
      <c r="B222" s="20" t="s">
        <v>30</v>
      </c>
      <c r="C222" s="90" t="s">
        <v>940</v>
      </c>
      <c r="D222" s="91" t="s">
        <v>43</v>
      </c>
      <c r="E222" s="91">
        <v>9682327.0999999996</v>
      </c>
      <c r="F222" s="92" t="str">
        <f t="shared" si="5"/>
        <v>-</v>
      </c>
    </row>
    <row r="223" spans="1:6" ht="31.5" customHeight="1" x14ac:dyDescent="0.25">
      <c r="A223" s="19" t="s">
        <v>288</v>
      </c>
      <c r="B223" s="20" t="s">
        <v>30</v>
      </c>
      <c r="C223" s="90" t="s">
        <v>942</v>
      </c>
      <c r="D223" s="91" t="s">
        <v>43</v>
      </c>
      <c r="E223" s="91">
        <v>9682327.0999999996</v>
      </c>
      <c r="F223" s="92" t="str">
        <f t="shared" ref="F223" si="6">IF(OR(D223="-",IF(E223="-",0,E223)&gt;=IF(D223="-",0,D223)),"-",IF(D223="-",0,D223)-IF(E223="-",0,E223))</f>
        <v>-</v>
      </c>
    </row>
    <row r="224" spans="1:6" ht="31.5" customHeight="1" x14ac:dyDescent="0.25">
      <c r="A224" s="19" t="s">
        <v>288</v>
      </c>
      <c r="B224" s="20" t="s">
        <v>30</v>
      </c>
      <c r="C224" s="90" t="s">
        <v>941</v>
      </c>
      <c r="D224" s="91" t="s">
        <v>43</v>
      </c>
      <c r="E224" s="91">
        <v>9235900</v>
      </c>
      <c r="F224" s="92" t="str">
        <f t="shared" si="5"/>
        <v>-</v>
      </c>
    </row>
    <row r="225" spans="1:6" ht="31.5" customHeight="1" x14ac:dyDescent="0.25">
      <c r="A225" s="19" t="s">
        <v>288</v>
      </c>
      <c r="B225" s="20" t="s">
        <v>30</v>
      </c>
      <c r="C225" s="90" t="s">
        <v>289</v>
      </c>
      <c r="D225" s="91" t="s">
        <v>43</v>
      </c>
      <c r="E225" s="91">
        <v>446427.1</v>
      </c>
      <c r="F225" s="92" t="str">
        <f t="shared" ref="F225" si="7">IF(OR(D225="-",IF(E225="-",0,E225)&gt;=IF(D225="-",0,D225)),"-",IF(D225="-",0,D225)-IF(E225="-",0,E225))</f>
        <v>-</v>
      </c>
    </row>
    <row r="226" spans="1:6" ht="77.25" customHeight="1" x14ac:dyDescent="0.25">
      <c r="A226" s="19" t="s">
        <v>865</v>
      </c>
      <c r="B226" s="20" t="s">
        <v>30</v>
      </c>
      <c r="C226" s="90" t="s">
        <v>866</v>
      </c>
      <c r="D226" s="91" t="s">
        <v>43</v>
      </c>
      <c r="E226" s="91">
        <v>179954.01</v>
      </c>
      <c r="F226" s="92" t="s">
        <v>43</v>
      </c>
    </row>
    <row r="227" spans="1:6" ht="95.25" customHeight="1" x14ac:dyDescent="0.25">
      <c r="A227" s="19" t="s">
        <v>867</v>
      </c>
      <c r="B227" s="20" t="s">
        <v>30</v>
      </c>
      <c r="C227" s="90" t="s">
        <v>868</v>
      </c>
      <c r="D227" s="91" t="s">
        <v>43</v>
      </c>
      <c r="E227" s="91">
        <v>179954.01</v>
      </c>
      <c r="F227" s="92" t="s">
        <v>43</v>
      </c>
    </row>
    <row r="228" spans="1:6" ht="33.75" customHeight="1" x14ac:dyDescent="0.25">
      <c r="A228" s="19" t="s">
        <v>955</v>
      </c>
      <c r="B228" s="20" t="s">
        <v>30</v>
      </c>
      <c r="C228" s="90" t="s">
        <v>869</v>
      </c>
      <c r="D228" s="91" t="s">
        <v>43</v>
      </c>
      <c r="E228" s="91">
        <v>179954.01</v>
      </c>
      <c r="F228" s="92" t="s">
        <v>43</v>
      </c>
    </row>
    <row r="229" spans="1:6" ht="39" customHeight="1" x14ac:dyDescent="0.25">
      <c r="A229" s="19" t="s">
        <v>956</v>
      </c>
      <c r="B229" s="20" t="s">
        <v>30</v>
      </c>
      <c r="C229" s="90" t="s">
        <v>954</v>
      </c>
      <c r="D229" s="91" t="s">
        <v>43</v>
      </c>
      <c r="E229" s="91">
        <v>179954.01</v>
      </c>
      <c r="F229" s="92" t="s">
        <v>43</v>
      </c>
    </row>
    <row r="230" spans="1:6" ht="31.5" customHeight="1" x14ac:dyDescent="0.25">
      <c r="A230" s="19" t="s">
        <v>920</v>
      </c>
      <c r="B230" s="20" t="s">
        <v>30</v>
      </c>
      <c r="C230" s="90" t="s">
        <v>958</v>
      </c>
      <c r="D230" s="91" t="s">
        <v>43</v>
      </c>
      <c r="E230" s="91">
        <v>426.98</v>
      </c>
      <c r="F230" s="92" t="s">
        <v>43</v>
      </c>
    </row>
    <row r="231" spans="1:6" ht="43.5" customHeight="1" x14ac:dyDescent="0.25">
      <c r="A231" s="19" t="s">
        <v>870</v>
      </c>
      <c r="B231" s="20" t="s">
        <v>30</v>
      </c>
      <c r="C231" s="90" t="s">
        <v>959</v>
      </c>
      <c r="D231" s="91" t="s">
        <v>43</v>
      </c>
      <c r="E231" s="91">
        <v>179527.03</v>
      </c>
      <c r="F231" s="92" t="s">
        <v>43</v>
      </c>
    </row>
    <row r="232" spans="1:6" ht="61.5" customHeight="1" x14ac:dyDescent="0.25">
      <c r="A232" s="19" t="s">
        <v>290</v>
      </c>
      <c r="B232" s="20" t="s">
        <v>30</v>
      </c>
      <c r="C232" s="90" t="s">
        <v>291</v>
      </c>
      <c r="D232" s="91" t="s">
        <v>43</v>
      </c>
      <c r="E232" s="91">
        <v>-200839.96</v>
      </c>
      <c r="F232" s="92" t="str">
        <f t="shared" si="5"/>
        <v>-</v>
      </c>
    </row>
    <row r="233" spans="1:6" ht="63.75" customHeight="1" x14ac:dyDescent="0.25">
      <c r="A233" s="19" t="s">
        <v>292</v>
      </c>
      <c r="B233" s="20" t="s">
        <v>30</v>
      </c>
      <c r="C233" s="90" t="s">
        <v>293</v>
      </c>
      <c r="D233" s="91" t="s">
        <v>43</v>
      </c>
      <c r="E233" s="91">
        <v>-200839.96</v>
      </c>
      <c r="F233" s="92" t="str">
        <f t="shared" si="5"/>
        <v>-</v>
      </c>
    </row>
    <row r="234" spans="1:6" ht="86.25" customHeight="1" x14ac:dyDescent="0.25">
      <c r="A234" s="19" t="s">
        <v>294</v>
      </c>
      <c r="B234" s="20" t="s">
        <v>30</v>
      </c>
      <c r="C234" s="90" t="s">
        <v>295</v>
      </c>
      <c r="D234" s="91" t="s">
        <v>43</v>
      </c>
      <c r="E234" s="91">
        <v>-412.5</v>
      </c>
      <c r="F234" s="92" t="str">
        <f t="shared" si="5"/>
        <v>-</v>
      </c>
    </row>
    <row r="235" spans="1:6" ht="66" customHeight="1" x14ac:dyDescent="0.25">
      <c r="A235" s="19" t="s">
        <v>296</v>
      </c>
      <c r="B235" s="20" t="s">
        <v>30</v>
      </c>
      <c r="C235" s="90" t="s">
        <v>297</v>
      </c>
      <c r="D235" s="91" t="s">
        <v>43</v>
      </c>
      <c r="E235" s="91">
        <v>-200427.46</v>
      </c>
      <c r="F235" s="92" t="str">
        <f t="shared" si="5"/>
        <v>-</v>
      </c>
    </row>
    <row r="236" spans="1:6" ht="64.5" customHeight="1" x14ac:dyDescent="0.25">
      <c r="A236" s="19" t="s">
        <v>296</v>
      </c>
      <c r="B236" s="20" t="s">
        <v>30</v>
      </c>
      <c r="C236" s="90" t="s">
        <v>298</v>
      </c>
      <c r="D236" s="91" t="s">
        <v>43</v>
      </c>
      <c r="E236" s="91">
        <v>-187707.46</v>
      </c>
      <c r="F236" s="92" t="str">
        <f t="shared" si="5"/>
        <v>-</v>
      </c>
    </row>
    <row r="237" spans="1:6" ht="63" customHeight="1" x14ac:dyDescent="0.25">
      <c r="A237" s="19" t="s">
        <v>296</v>
      </c>
      <c r="B237" s="20" t="s">
        <v>30</v>
      </c>
      <c r="C237" s="90" t="s">
        <v>299</v>
      </c>
      <c r="D237" s="91" t="s">
        <v>43</v>
      </c>
      <c r="E237" s="91">
        <v>-12720</v>
      </c>
      <c r="F237" s="92" t="str">
        <f t="shared" si="5"/>
        <v>-</v>
      </c>
    </row>
    <row r="238" spans="1:6" ht="12.75" customHeight="1" x14ac:dyDescent="0.2">
      <c r="A238" s="12"/>
      <c r="B238" s="13"/>
      <c r="C238" s="13"/>
      <c r="D238" s="84"/>
      <c r="E238" s="84"/>
      <c r="F238" s="14"/>
    </row>
  </sheetData>
  <mergeCells count="17">
    <mergeCell ref="E1:F1"/>
    <mergeCell ref="E2:F2"/>
    <mergeCell ref="E3:F3"/>
    <mergeCell ref="E4:F4"/>
    <mergeCell ref="E5:F5"/>
    <mergeCell ref="B16:B22"/>
    <mergeCell ref="D16:D22"/>
    <mergeCell ref="C16:C22"/>
    <mergeCell ref="A16:A22"/>
    <mergeCell ref="F16:F22"/>
    <mergeCell ref="E16:E22"/>
    <mergeCell ref="A6:D6"/>
    <mergeCell ref="A15:D15"/>
    <mergeCell ref="A9:D9"/>
    <mergeCell ref="A7:D7"/>
    <mergeCell ref="B11:D11"/>
    <mergeCell ref="B12:D12"/>
  </mergeCells>
  <conditionalFormatting sqref="F28 F26">
    <cfRule type="cellIs" priority="1" stopIfTrue="1" operator="equal">
      <formula>0</formula>
    </cfRule>
  </conditionalFormatting>
  <conditionalFormatting sqref="F35">
    <cfRule type="cellIs" priority="2" stopIfTrue="1" operator="equal">
      <formula>0</formula>
    </cfRule>
  </conditionalFormatting>
  <conditionalFormatting sqref="F33">
    <cfRule type="cellIs" priority="3" stopIfTrue="1" operator="equal">
      <formula>0</formula>
    </cfRule>
  </conditionalFormatting>
  <conditionalFormatting sqref="F32">
    <cfRule type="cellIs" priority="4" stopIfTrue="1" operator="equal">
      <formula>0</formula>
    </cfRule>
  </conditionalFormatting>
  <conditionalFormatting sqref="F45">
    <cfRule type="cellIs" priority="5" stopIfTrue="1" operator="equal">
      <formula>0</formula>
    </cfRule>
  </conditionalFormatting>
  <pageMargins left="0.78740157480314965" right="0.78740157480314965" top="0.59055118110236227" bottom="0.59055118110236227" header="0" footer="0"/>
  <pageSetup paperSize="9" scale="55" fitToHeight="0" pageOrder="overThenDown" orientation="portrait" r:id="rId1"/>
  <headerFooter alignWithMargins="0"/>
  <rowBreaks count="2" manualBreakCount="2">
    <brk id="73" max="5" man="1"/>
    <brk id="99" max="5"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F392"/>
  <sheetViews>
    <sheetView showGridLines="0" view="pageBreakPreview" topLeftCell="B96" zoomScale="115" zoomScaleNormal="100" zoomScaleSheetLayoutView="115" workbookViewId="0">
      <selection activeCell="D121" sqref="D121"/>
    </sheetView>
  </sheetViews>
  <sheetFormatPr defaultRowHeight="12.75" customHeight="1" x14ac:dyDescent="0.2"/>
  <cols>
    <col min="1" max="1" width="49.28515625" style="1" customWidth="1"/>
    <col min="2" max="2" width="4.7109375" style="1" customWidth="1"/>
    <col min="3" max="3" width="36.85546875" style="1" customWidth="1"/>
    <col min="4" max="4" width="22" style="1" customWidth="1"/>
    <col min="5" max="5" width="23" style="7" customWidth="1"/>
    <col min="6" max="6" width="21.85546875" style="1" customWidth="1"/>
    <col min="7" max="7" width="29.28515625" style="1" customWidth="1"/>
    <col min="8" max="16384" width="9.140625" style="1"/>
  </cols>
  <sheetData>
    <row r="2" spans="1:6" ht="15" customHeight="1" x14ac:dyDescent="0.25">
      <c r="A2" s="156" t="s">
        <v>300</v>
      </c>
      <c r="B2" s="156"/>
      <c r="C2" s="156"/>
      <c r="D2" s="156"/>
      <c r="E2" s="83"/>
      <c r="F2" s="65" t="s">
        <v>301</v>
      </c>
    </row>
    <row r="3" spans="1:6" ht="13.5" customHeight="1" thickBot="1" x14ac:dyDescent="0.25">
      <c r="A3" s="2"/>
      <c r="B3" s="2"/>
      <c r="C3" s="4"/>
      <c r="D3" s="5"/>
      <c r="E3" s="5"/>
      <c r="F3" s="5"/>
    </row>
    <row r="4" spans="1:6" ht="10.15" customHeight="1" x14ac:dyDescent="0.2">
      <c r="A4" s="176" t="s">
        <v>20</v>
      </c>
      <c r="B4" s="161" t="s">
        <v>21</v>
      </c>
      <c r="C4" s="174" t="s">
        <v>302</v>
      </c>
      <c r="D4" s="164" t="s">
        <v>23</v>
      </c>
      <c r="E4" s="179" t="s">
        <v>24</v>
      </c>
      <c r="F4" s="170" t="s">
        <v>25</v>
      </c>
    </row>
    <row r="5" spans="1:6" ht="5.45" customHeight="1" x14ac:dyDescent="0.2">
      <c r="A5" s="177"/>
      <c r="B5" s="162"/>
      <c r="C5" s="175"/>
      <c r="D5" s="165"/>
      <c r="E5" s="180"/>
      <c r="F5" s="171"/>
    </row>
    <row r="6" spans="1:6" ht="9.6" customHeight="1" x14ac:dyDescent="0.2">
      <c r="A6" s="177"/>
      <c r="B6" s="162"/>
      <c r="C6" s="175"/>
      <c r="D6" s="165"/>
      <c r="E6" s="180"/>
      <c r="F6" s="171"/>
    </row>
    <row r="7" spans="1:6" ht="6" customHeight="1" x14ac:dyDescent="0.2">
      <c r="A7" s="177"/>
      <c r="B7" s="162"/>
      <c r="C7" s="175"/>
      <c r="D7" s="165"/>
      <c r="E7" s="180"/>
      <c r="F7" s="171"/>
    </row>
    <row r="8" spans="1:6" ht="6.6" customHeight="1" x14ac:dyDescent="0.2">
      <c r="A8" s="177"/>
      <c r="B8" s="162"/>
      <c r="C8" s="175"/>
      <c r="D8" s="165"/>
      <c r="E8" s="180"/>
      <c r="F8" s="171"/>
    </row>
    <row r="9" spans="1:6" ht="10.9" customHeight="1" x14ac:dyDescent="0.2">
      <c r="A9" s="177"/>
      <c r="B9" s="162"/>
      <c r="C9" s="175"/>
      <c r="D9" s="165"/>
      <c r="E9" s="180"/>
      <c r="F9" s="171"/>
    </row>
    <row r="10" spans="1:6" ht="4.1500000000000004" hidden="1" customHeight="1" x14ac:dyDescent="0.2">
      <c r="A10" s="177"/>
      <c r="B10" s="162"/>
      <c r="C10" s="66"/>
      <c r="D10" s="165"/>
      <c r="E10" s="67"/>
      <c r="F10" s="68"/>
    </row>
    <row r="11" spans="1:6" ht="13.15" hidden="1" customHeight="1" x14ac:dyDescent="0.2">
      <c r="A11" s="178"/>
      <c r="B11" s="163"/>
      <c r="C11" s="69"/>
      <c r="D11" s="166"/>
      <c r="E11" s="70"/>
      <c r="F11" s="71"/>
    </row>
    <row r="12" spans="1:6" ht="13.5" customHeight="1" thickBot="1" x14ac:dyDescent="0.25">
      <c r="A12" s="22">
        <v>1</v>
      </c>
      <c r="B12" s="23">
        <v>2</v>
      </c>
      <c r="C12" s="24">
        <v>3</v>
      </c>
      <c r="D12" s="25" t="s">
        <v>26</v>
      </c>
      <c r="E12" s="72" t="s">
        <v>27</v>
      </c>
      <c r="F12" s="27" t="s">
        <v>28</v>
      </c>
    </row>
    <row r="13" spans="1:6" ht="15.75" x14ac:dyDescent="0.25">
      <c r="A13" s="73" t="s">
        <v>303</v>
      </c>
      <c r="B13" s="74" t="s">
        <v>304</v>
      </c>
      <c r="C13" s="94" t="s">
        <v>305</v>
      </c>
      <c r="D13" s="95">
        <v>785058776.25999999</v>
      </c>
      <c r="E13" s="96">
        <v>451898081.22000003</v>
      </c>
      <c r="F13" s="97">
        <f>IF(OR(D13="-",IF(E13="-",0,E13)&gt;=IF(D13="-",0,D13)),"-",IF(D13="-",0,D13)-IF(E13="-",0,E13))</f>
        <v>333160695.03999996</v>
      </c>
    </row>
    <row r="14" spans="1:6" ht="15.75" x14ac:dyDescent="0.25">
      <c r="A14" s="75" t="s">
        <v>32</v>
      </c>
      <c r="B14" s="76"/>
      <c r="C14" s="98"/>
      <c r="D14" s="99"/>
      <c r="E14" s="100"/>
      <c r="F14" s="101"/>
    </row>
    <row r="15" spans="1:6" ht="15.75" x14ac:dyDescent="0.25">
      <c r="A15" s="73" t="s">
        <v>306</v>
      </c>
      <c r="B15" s="74" t="s">
        <v>304</v>
      </c>
      <c r="C15" s="94" t="s">
        <v>307</v>
      </c>
      <c r="D15" s="95">
        <v>90231735.400000006</v>
      </c>
      <c r="E15" s="96">
        <v>72782233.010000005</v>
      </c>
      <c r="F15" s="97">
        <f>IF(OR(D15="-",IF(E15="-",0,E15)&gt;=IF(D15="-",0,D15)),"-",IF(D15="-",0,D15)-IF(E15="-",0,E15))</f>
        <v>17449502.390000001</v>
      </c>
    </row>
    <row r="16" spans="1:6" ht="67.5" customHeight="1" x14ac:dyDescent="0.25">
      <c r="A16" s="15" t="s">
        <v>308</v>
      </c>
      <c r="B16" s="77" t="s">
        <v>304</v>
      </c>
      <c r="C16" s="85" t="s">
        <v>309</v>
      </c>
      <c r="D16" s="86">
        <v>72142317.459999993</v>
      </c>
      <c r="E16" s="102">
        <v>64480360.630000003</v>
      </c>
      <c r="F16" s="103">
        <f>IF(OR(D16="-",IF(E16="-",0,E16)&gt;=IF(D16="-",0,D16)),"-",IF(D16="-",0,D16)-IF(E16="-",0,E16))</f>
        <v>7661956.8299999908</v>
      </c>
    </row>
    <row r="17" spans="1:6" ht="26.25" x14ac:dyDescent="0.25">
      <c r="A17" s="15" t="s">
        <v>310</v>
      </c>
      <c r="B17" s="77" t="s">
        <v>304</v>
      </c>
      <c r="C17" s="85" t="s">
        <v>311</v>
      </c>
      <c r="D17" s="86">
        <v>13254693.51</v>
      </c>
      <c r="E17" s="102">
        <v>11732986.83</v>
      </c>
      <c r="F17" s="103">
        <f t="shared" ref="F17:F84" si="0">IF(OR(D17="-",IF(E17="-",0,E17)&gt;=IF(D17="-",0,D17)),"-",IF(D17="-",0,D17)-IF(E17="-",0,E17))</f>
        <v>1521706.6799999997</v>
      </c>
    </row>
    <row r="18" spans="1:6" ht="15.75" x14ac:dyDescent="0.25">
      <c r="A18" s="15" t="s">
        <v>312</v>
      </c>
      <c r="B18" s="77" t="s">
        <v>304</v>
      </c>
      <c r="C18" s="85" t="s">
        <v>313</v>
      </c>
      <c r="D18" s="86">
        <v>10038155.390000001</v>
      </c>
      <c r="E18" s="102">
        <v>9031564.7899999991</v>
      </c>
      <c r="F18" s="103">
        <f t="shared" si="0"/>
        <v>1006590.6000000015</v>
      </c>
    </row>
    <row r="19" spans="1:6" ht="26.25" x14ac:dyDescent="0.25">
      <c r="A19" s="15" t="s">
        <v>314</v>
      </c>
      <c r="B19" s="77" t="s">
        <v>304</v>
      </c>
      <c r="C19" s="85" t="s">
        <v>315</v>
      </c>
      <c r="D19" s="86">
        <v>362905.77</v>
      </c>
      <c r="E19" s="102">
        <v>315297.76</v>
      </c>
      <c r="F19" s="103">
        <f t="shared" si="0"/>
        <v>47608.010000000009</v>
      </c>
    </row>
    <row r="20" spans="1:6" ht="39" x14ac:dyDescent="0.25">
      <c r="A20" s="15" t="s">
        <v>316</v>
      </c>
      <c r="B20" s="77" t="s">
        <v>304</v>
      </c>
      <c r="C20" s="85" t="s">
        <v>317</v>
      </c>
      <c r="D20" s="86">
        <v>2853632.35</v>
      </c>
      <c r="E20" s="102">
        <v>2386124.2799999998</v>
      </c>
      <c r="F20" s="103">
        <f t="shared" si="0"/>
        <v>467508.0700000003</v>
      </c>
    </row>
    <row r="21" spans="1:6" ht="26.25" x14ac:dyDescent="0.25">
      <c r="A21" s="15" t="s">
        <v>318</v>
      </c>
      <c r="B21" s="77" t="s">
        <v>304</v>
      </c>
      <c r="C21" s="85" t="s">
        <v>319</v>
      </c>
      <c r="D21" s="86">
        <v>58887623.950000003</v>
      </c>
      <c r="E21" s="102">
        <v>52747373.799999997</v>
      </c>
      <c r="F21" s="103">
        <f t="shared" si="0"/>
        <v>6140250.150000006</v>
      </c>
    </row>
    <row r="22" spans="1:6" ht="26.25" x14ac:dyDescent="0.25">
      <c r="A22" s="15" t="s">
        <v>320</v>
      </c>
      <c r="B22" s="77" t="s">
        <v>304</v>
      </c>
      <c r="C22" s="85" t="s">
        <v>321</v>
      </c>
      <c r="D22" s="86">
        <v>45266429.450000003</v>
      </c>
      <c r="E22" s="102">
        <v>41787493.399999999</v>
      </c>
      <c r="F22" s="103">
        <f t="shared" si="0"/>
        <v>3478936.0500000045</v>
      </c>
    </row>
    <row r="23" spans="1:6" ht="39" x14ac:dyDescent="0.25">
      <c r="A23" s="15" t="s">
        <v>322</v>
      </c>
      <c r="B23" s="77" t="s">
        <v>304</v>
      </c>
      <c r="C23" s="85" t="s">
        <v>323</v>
      </c>
      <c r="D23" s="86">
        <v>1023515.43</v>
      </c>
      <c r="E23" s="102">
        <v>947025.53</v>
      </c>
      <c r="F23" s="103">
        <f t="shared" si="0"/>
        <v>76489.900000000023</v>
      </c>
    </row>
    <row r="24" spans="1:6" ht="51.75" x14ac:dyDescent="0.25">
      <c r="A24" s="15" t="s">
        <v>324</v>
      </c>
      <c r="B24" s="77" t="s">
        <v>304</v>
      </c>
      <c r="C24" s="85" t="s">
        <v>325</v>
      </c>
      <c r="D24" s="86">
        <v>12597679.07</v>
      </c>
      <c r="E24" s="102">
        <v>10012854.869999999</v>
      </c>
      <c r="F24" s="103">
        <f t="shared" si="0"/>
        <v>2584824.2000000011</v>
      </c>
    </row>
    <row r="25" spans="1:6" ht="26.25" x14ac:dyDescent="0.25">
      <c r="A25" s="15" t="s">
        <v>326</v>
      </c>
      <c r="B25" s="77" t="s">
        <v>304</v>
      </c>
      <c r="C25" s="85" t="s">
        <v>327</v>
      </c>
      <c r="D25" s="86">
        <v>16673893.960000001</v>
      </c>
      <c r="E25" s="102">
        <v>7695512.46</v>
      </c>
      <c r="F25" s="103">
        <f t="shared" si="0"/>
        <v>8978381.5</v>
      </c>
    </row>
    <row r="26" spans="1:6" ht="45.75" customHeight="1" x14ac:dyDescent="0.25">
      <c r="A26" s="15" t="s">
        <v>328</v>
      </c>
      <c r="B26" s="77" t="s">
        <v>304</v>
      </c>
      <c r="C26" s="85" t="s">
        <v>329</v>
      </c>
      <c r="D26" s="86">
        <v>16673893.960000001</v>
      </c>
      <c r="E26" s="102">
        <v>7695512.46</v>
      </c>
      <c r="F26" s="103">
        <f t="shared" si="0"/>
        <v>8978381.5</v>
      </c>
    </row>
    <row r="27" spans="1:6" ht="26.25" x14ac:dyDescent="0.25">
      <c r="A27" s="15" t="s">
        <v>330</v>
      </c>
      <c r="B27" s="77" t="s">
        <v>304</v>
      </c>
      <c r="C27" s="85" t="s">
        <v>331</v>
      </c>
      <c r="D27" s="86">
        <v>2703656.21</v>
      </c>
      <c r="E27" s="102">
        <v>1576393.26</v>
      </c>
      <c r="F27" s="103">
        <f t="shared" si="0"/>
        <v>1127262.95</v>
      </c>
    </row>
    <row r="28" spans="1:6" ht="15.75" x14ac:dyDescent="0.25">
      <c r="A28" s="15" t="s">
        <v>332</v>
      </c>
      <c r="B28" s="77" t="s">
        <v>304</v>
      </c>
      <c r="C28" s="85" t="s">
        <v>333</v>
      </c>
      <c r="D28" s="86">
        <v>13970237.75</v>
      </c>
      <c r="E28" s="102">
        <v>6119119.2000000002</v>
      </c>
      <c r="F28" s="103">
        <f t="shared" si="0"/>
        <v>7851118.5499999998</v>
      </c>
    </row>
    <row r="29" spans="1:6" ht="15.75" x14ac:dyDescent="0.25">
      <c r="A29" s="15" t="s">
        <v>651</v>
      </c>
      <c r="B29" s="77" t="s">
        <v>304</v>
      </c>
      <c r="C29" s="85" t="s">
        <v>943</v>
      </c>
      <c r="D29" s="86">
        <v>25946.98</v>
      </c>
      <c r="E29" s="102">
        <v>25946.98</v>
      </c>
      <c r="F29" s="103" t="str">
        <f t="shared" si="0"/>
        <v>-</v>
      </c>
    </row>
    <row r="30" spans="1:6" ht="26.25" x14ac:dyDescent="0.25">
      <c r="A30" s="15" t="s">
        <v>657</v>
      </c>
      <c r="B30" s="77" t="s">
        <v>304</v>
      </c>
      <c r="C30" s="85" t="s">
        <v>944</v>
      </c>
      <c r="D30" s="86">
        <v>1546.98</v>
      </c>
      <c r="E30" s="102">
        <v>1546.98</v>
      </c>
      <c r="F30" s="103" t="str">
        <f t="shared" si="0"/>
        <v>-</v>
      </c>
    </row>
    <row r="31" spans="1:6" ht="39" x14ac:dyDescent="0.25">
      <c r="A31" s="15" t="s">
        <v>659</v>
      </c>
      <c r="B31" s="77" t="s">
        <v>304</v>
      </c>
      <c r="C31" s="85" t="s">
        <v>945</v>
      </c>
      <c r="D31" s="86">
        <v>1546.98</v>
      </c>
      <c r="E31" s="102">
        <v>1546.98</v>
      </c>
      <c r="F31" s="103" t="str">
        <f t="shared" si="0"/>
        <v>-</v>
      </c>
    </row>
    <row r="32" spans="1:6" ht="15.75" x14ac:dyDescent="0.25">
      <c r="A32" s="15" t="s">
        <v>663</v>
      </c>
      <c r="B32" s="77" t="s">
        <v>304</v>
      </c>
      <c r="C32" s="85" t="s">
        <v>946</v>
      </c>
      <c r="D32" s="86">
        <v>24400</v>
      </c>
      <c r="E32" s="102">
        <v>24400</v>
      </c>
      <c r="F32" s="103" t="str">
        <f t="shared" si="0"/>
        <v>-</v>
      </c>
    </row>
    <row r="33" spans="1:6" ht="15.75" x14ac:dyDescent="0.25">
      <c r="A33" s="15" t="s">
        <v>334</v>
      </c>
      <c r="B33" s="77" t="s">
        <v>304</v>
      </c>
      <c r="C33" s="85" t="s">
        <v>335</v>
      </c>
      <c r="D33" s="86">
        <v>1389577</v>
      </c>
      <c r="E33" s="102">
        <v>580412.93999999994</v>
      </c>
      <c r="F33" s="103">
        <f t="shared" si="0"/>
        <v>809164.06</v>
      </c>
    </row>
    <row r="34" spans="1:6" ht="15.75" x14ac:dyDescent="0.25">
      <c r="A34" s="15" t="s">
        <v>336</v>
      </c>
      <c r="B34" s="77" t="s">
        <v>304</v>
      </c>
      <c r="C34" s="85" t="s">
        <v>337</v>
      </c>
      <c r="D34" s="86">
        <v>450000</v>
      </c>
      <c r="E34" s="102">
        <v>127106.2</v>
      </c>
      <c r="F34" s="103">
        <f t="shared" si="0"/>
        <v>322893.8</v>
      </c>
    </row>
    <row r="35" spans="1:6" ht="39" x14ac:dyDescent="0.25">
      <c r="A35" s="15" t="s">
        <v>338</v>
      </c>
      <c r="B35" s="77" t="s">
        <v>304</v>
      </c>
      <c r="C35" s="85" t="s">
        <v>339</v>
      </c>
      <c r="D35" s="86">
        <v>450000</v>
      </c>
      <c r="E35" s="102">
        <v>127106.2</v>
      </c>
      <c r="F35" s="103">
        <f t="shared" si="0"/>
        <v>322893.8</v>
      </c>
    </row>
    <row r="36" spans="1:6" ht="15.75" x14ac:dyDescent="0.25">
      <c r="A36" s="15" t="s">
        <v>340</v>
      </c>
      <c r="B36" s="77" t="s">
        <v>304</v>
      </c>
      <c r="C36" s="85" t="s">
        <v>341</v>
      </c>
      <c r="D36" s="86">
        <v>733502</v>
      </c>
      <c r="E36" s="102">
        <v>453306.74</v>
      </c>
      <c r="F36" s="103">
        <f t="shared" si="0"/>
        <v>280195.26</v>
      </c>
    </row>
    <row r="37" spans="1:6" ht="26.25" x14ac:dyDescent="0.25">
      <c r="A37" s="15" t="s">
        <v>342</v>
      </c>
      <c r="B37" s="77" t="s">
        <v>304</v>
      </c>
      <c r="C37" s="85" t="s">
        <v>343</v>
      </c>
      <c r="D37" s="86">
        <v>85002</v>
      </c>
      <c r="E37" s="102">
        <v>27306</v>
      </c>
      <c r="F37" s="103">
        <f t="shared" si="0"/>
        <v>57696</v>
      </c>
    </row>
    <row r="38" spans="1:6" ht="15.75" x14ac:dyDescent="0.25">
      <c r="A38" s="15" t="s">
        <v>344</v>
      </c>
      <c r="B38" s="77" t="s">
        <v>304</v>
      </c>
      <c r="C38" s="85" t="s">
        <v>345</v>
      </c>
      <c r="D38" s="86">
        <v>292540.40000000002</v>
      </c>
      <c r="E38" s="102">
        <v>117688</v>
      </c>
      <c r="F38" s="103">
        <f t="shared" si="0"/>
        <v>174852.40000000002</v>
      </c>
    </row>
    <row r="39" spans="1:6" ht="15.75" x14ac:dyDescent="0.25">
      <c r="A39" s="15" t="s">
        <v>346</v>
      </c>
      <c r="B39" s="77" t="s">
        <v>304</v>
      </c>
      <c r="C39" s="85" t="s">
        <v>347</v>
      </c>
      <c r="D39" s="86">
        <v>355959.6</v>
      </c>
      <c r="E39" s="102">
        <v>308312.74</v>
      </c>
      <c r="F39" s="103">
        <f t="shared" si="0"/>
        <v>47646.859999999986</v>
      </c>
    </row>
    <row r="40" spans="1:6" ht="15.75" x14ac:dyDescent="0.25">
      <c r="A40" s="15" t="s">
        <v>348</v>
      </c>
      <c r="B40" s="77" t="s">
        <v>304</v>
      </c>
      <c r="C40" s="85" t="s">
        <v>349</v>
      </c>
      <c r="D40" s="86">
        <v>206075</v>
      </c>
      <c r="E40" s="102" t="s">
        <v>43</v>
      </c>
      <c r="F40" s="103">
        <f t="shared" si="0"/>
        <v>206075</v>
      </c>
    </row>
    <row r="41" spans="1:6" ht="39" x14ac:dyDescent="0.25">
      <c r="A41" s="73" t="s">
        <v>350</v>
      </c>
      <c r="B41" s="74" t="s">
        <v>304</v>
      </c>
      <c r="C41" s="94" t="s">
        <v>351</v>
      </c>
      <c r="D41" s="95">
        <v>2958737.74</v>
      </c>
      <c r="E41" s="96">
        <v>2739081.94</v>
      </c>
      <c r="F41" s="104">
        <f t="shared" si="0"/>
        <v>219655.80000000028</v>
      </c>
    </row>
    <row r="42" spans="1:6" ht="68.25" customHeight="1" x14ac:dyDescent="0.25">
      <c r="A42" s="15" t="s">
        <v>308</v>
      </c>
      <c r="B42" s="77" t="s">
        <v>304</v>
      </c>
      <c r="C42" s="85" t="s">
        <v>352</v>
      </c>
      <c r="D42" s="86">
        <v>2958737.74</v>
      </c>
      <c r="E42" s="102">
        <v>2739081.94</v>
      </c>
      <c r="F42" s="103">
        <f t="shared" si="0"/>
        <v>219655.80000000028</v>
      </c>
    </row>
    <row r="43" spans="1:6" ht="26.25" x14ac:dyDescent="0.25">
      <c r="A43" s="15" t="s">
        <v>318</v>
      </c>
      <c r="B43" s="77" t="s">
        <v>304</v>
      </c>
      <c r="C43" s="85" t="s">
        <v>353</v>
      </c>
      <c r="D43" s="86">
        <v>2958737.74</v>
      </c>
      <c r="E43" s="102">
        <v>2739081.94</v>
      </c>
      <c r="F43" s="103">
        <f t="shared" si="0"/>
        <v>219655.80000000028</v>
      </c>
    </row>
    <row r="44" spans="1:6" ht="26.25" x14ac:dyDescent="0.25">
      <c r="A44" s="15" t="s">
        <v>320</v>
      </c>
      <c r="B44" s="77" t="s">
        <v>304</v>
      </c>
      <c r="C44" s="85" t="s">
        <v>354</v>
      </c>
      <c r="D44" s="86">
        <v>2485147.96</v>
      </c>
      <c r="E44" s="102">
        <v>2340492.16</v>
      </c>
      <c r="F44" s="103">
        <f t="shared" si="0"/>
        <v>144655.79999999981</v>
      </c>
    </row>
    <row r="45" spans="1:6" ht="39" x14ac:dyDescent="0.25">
      <c r="A45" s="15" t="s">
        <v>322</v>
      </c>
      <c r="B45" s="77" t="s">
        <v>304</v>
      </c>
      <c r="C45" s="85" t="s">
        <v>355</v>
      </c>
      <c r="D45" s="86">
        <v>80000</v>
      </c>
      <c r="E45" s="102">
        <v>5000</v>
      </c>
      <c r="F45" s="103">
        <f t="shared" si="0"/>
        <v>75000</v>
      </c>
    </row>
    <row r="46" spans="1:6" ht="51.75" x14ac:dyDescent="0.25">
      <c r="A46" s="15" t="s">
        <v>324</v>
      </c>
      <c r="B46" s="77" t="s">
        <v>304</v>
      </c>
      <c r="C46" s="85" t="s">
        <v>356</v>
      </c>
      <c r="D46" s="86">
        <v>393589.78</v>
      </c>
      <c r="E46" s="102">
        <v>393589.78</v>
      </c>
      <c r="F46" s="103" t="str">
        <f t="shared" si="0"/>
        <v>-</v>
      </c>
    </row>
    <row r="47" spans="1:6" ht="51.75" x14ac:dyDescent="0.25">
      <c r="A47" s="73" t="s">
        <v>357</v>
      </c>
      <c r="B47" s="74" t="s">
        <v>304</v>
      </c>
      <c r="C47" s="94" t="s">
        <v>358</v>
      </c>
      <c r="D47" s="95">
        <v>50000</v>
      </c>
      <c r="E47" s="96">
        <v>30000</v>
      </c>
      <c r="F47" s="104">
        <f t="shared" si="0"/>
        <v>20000</v>
      </c>
    </row>
    <row r="48" spans="1:6" ht="26.25" x14ac:dyDescent="0.25">
      <c r="A48" s="15" t="s">
        <v>326</v>
      </c>
      <c r="B48" s="77" t="s">
        <v>304</v>
      </c>
      <c r="C48" s="85" t="s">
        <v>359</v>
      </c>
      <c r="D48" s="86">
        <v>50000</v>
      </c>
      <c r="E48" s="102">
        <v>30000</v>
      </c>
      <c r="F48" s="103">
        <f t="shared" si="0"/>
        <v>20000</v>
      </c>
    </row>
    <row r="49" spans="1:6" ht="42.75" customHeight="1" x14ac:dyDescent="0.25">
      <c r="A49" s="15" t="s">
        <v>328</v>
      </c>
      <c r="B49" s="77" t="s">
        <v>304</v>
      </c>
      <c r="C49" s="85" t="s">
        <v>360</v>
      </c>
      <c r="D49" s="86">
        <v>50000</v>
      </c>
      <c r="E49" s="102">
        <v>30000</v>
      </c>
      <c r="F49" s="103">
        <f t="shared" si="0"/>
        <v>20000</v>
      </c>
    </row>
    <row r="50" spans="1:6" ht="26.25" x14ac:dyDescent="0.25">
      <c r="A50" s="15" t="s">
        <v>330</v>
      </c>
      <c r="B50" s="77" t="s">
        <v>304</v>
      </c>
      <c r="C50" s="85" t="s">
        <v>361</v>
      </c>
      <c r="D50" s="86">
        <v>1500</v>
      </c>
      <c r="E50" s="102" t="s">
        <v>43</v>
      </c>
      <c r="F50" s="103">
        <f t="shared" si="0"/>
        <v>1500</v>
      </c>
    </row>
    <row r="51" spans="1:6" ht="16.5" customHeight="1" x14ac:dyDescent="0.25">
      <c r="A51" s="15" t="s">
        <v>332</v>
      </c>
      <c r="B51" s="77" t="s">
        <v>304</v>
      </c>
      <c r="C51" s="85" t="s">
        <v>362</v>
      </c>
      <c r="D51" s="86">
        <v>48500</v>
      </c>
      <c r="E51" s="102">
        <v>30000</v>
      </c>
      <c r="F51" s="103">
        <f t="shared" si="0"/>
        <v>18500</v>
      </c>
    </row>
    <row r="52" spans="1:6" ht="51.75" x14ac:dyDescent="0.25">
      <c r="A52" s="73" t="s">
        <v>363</v>
      </c>
      <c r="B52" s="74" t="s">
        <v>304</v>
      </c>
      <c r="C52" s="94" t="s">
        <v>364</v>
      </c>
      <c r="D52" s="95">
        <v>70681722.219999999</v>
      </c>
      <c r="E52" s="96">
        <v>59067630.259999998</v>
      </c>
      <c r="F52" s="104">
        <f t="shared" si="0"/>
        <v>11614091.960000001</v>
      </c>
    </row>
    <row r="53" spans="1:6" ht="67.5" customHeight="1" x14ac:dyDescent="0.25">
      <c r="A53" s="15" t="s">
        <v>308</v>
      </c>
      <c r="B53" s="77" t="s">
        <v>304</v>
      </c>
      <c r="C53" s="85" t="s">
        <v>365</v>
      </c>
      <c r="D53" s="86">
        <v>58592566.420000002</v>
      </c>
      <c r="E53" s="102">
        <v>52213119.759999998</v>
      </c>
      <c r="F53" s="103">
        <f t="shared" si="0"/>
        <v>6379446.6600000039</v>
      </c>
    </row>
    <row r="54" spans="1:6" ht="26.25" x14ac:dyDescent="0.25">
      <c r="A54" s="15" t="s">
        <v>310</v>
      </c>
      <c r="B54" s="77" t="s">
        <v>304</v>
      </c>
      <c r="C54" s="85" t="s">
        <v>366</v>
      </c>
      <c r="D54" s="86">
        <v>13254693.51</v>
      </c>
      <c r="E54" s="102">
        <v>11732986.83</v>
      </c>
      <c r="F54" s="103">
        <f t="shared" si="0"/>
        <v>1521706.6799999997</v>
      </c>
    </row>
    <row r="55" spans="1:6" ht="15.75" x14ac:dyDescent="0.25">
      <c r="A55" s="15" t="s">
        <v>312</v>
      </c>
      <c r="B55" s="77" t="s">
        <v>304</v>
      </c>
      <c r="C55" s="85" t="s">
        <v>367</v>
      </c>
      <c r="D55" s="86">
        <v>10038155.390000001</v>
      </c>
      <c r="E55" s="102">
        <v>9031564.7899999991</v>
      </c>
      <c r="F55" s="103">
        <f t="shared" si="0"/>
        <v>1006590.6000000015</v>
      </c>
    </row>
    <row r="56" spans="1:6" ht="26.25" x14ac:dyDescent="0.25">
      <c r="A56" s="15" t="s">
        <v>314</v>
      </c>
      <c r="B56" s="77" t="s">
        <v>304</v>
      </c>
      <c r="C56" s="85" t="s">
        <v>368</v>
      </c>
      <c r="D56" s="86">
        <v>362905.77</v>
      </c>
      <c r="E56" s="102">
        <v>315297.76</v>
      </c>
      <c r="F56" s="103">
        <f t="shared" si="0"/>
        <v>47608.010000000009</v>
      </c>
    </row>
    <row r="57" spans="1:6" ht="39" x14ac:dyDescent="0.25">
      <c r="A57" s="15" t="s">
        <v>316</v>
      </c>
      <c r="B57" s="77" t="s">
        <v>304</v>
      </c>
      <c r="C57" s="85" t="s">
        <v>369</v>
      </c>
      <c r="D57" s="86">
        <v>2853632.35</v>
      </c>
      <c r="E57" s="102">
        <v>2386124.2799999998</v>
      </c>
      <c r="F57" s="103">
        <f t="shared" si="0"/>
        <v>467508.0700000003</v>
      </c>
    </row>
    <row r="58" spans="1:6" ht="26.25" x14ac:dyDescent="0.25">
      <c r="A58" s="15" t="s">
        <v>318</v>
      </c>
      <c r="B58" s="77" t="s">
        <v>304</v>
      </c>
      <c r="C58" s="85" t="s">
        <v>370</v>
      </c>
      <c r="D58" s="86">
        <v>45337872.909999996</v>
      </c>
      <c r="E58" s="102">
        <v>40480132.93</v>
      </c>
      <c r="F58" s="103">
        <f t="shared" si="0"/>
        <v>4857739.9799999967</v>
      </c>
    </row>
    <row r="59" spans="1:6" ht="26.25" x14ac:dyDescent="0.25">
      <c r="A59" s="15" t="s">
        <v>320</v>
      </c>
      <c r="B59" s="77" t="s">
        <v>304</v>
      </c>
      <c r="C59" s="85" t="s">
        <v>371</v>
      </c>
      <c r="D59" s="86">
        <v>34704386.810000002</v>
      </c>
      <c r="E59" s="102">
        <v>32111195.969999999</v>
      </c>
      <c r="F59" s="103">
        <f t="shared" si="0"/>
        <v>2593190.8400000036</v>
      </c>
    </row>
    <row r="60" spans="1:6" ht="39" x14ac:dyDescent="0.25">
      <c r="A60" s="15" t="s">
        <v>322</v>
      </c>
      <c r="B60" s="77" t="s">
        <v>304</v>
      </c>
      <c r="C60" s="85" t="s">
        <v>372</v>
      </c>
      <c r="D60" s="86">
        <v>638847</v>
      </c>
      <c r="E60" s="102">
        <v>637637.97</v>
      </c>
      <c r="F60" s="103">
        <f t="shared" si="0"/>
        <v>1209.0300000000279</v>
      </c>
    </row>
    <row r="61" spans="1:6" ht="51.75" x14ac:dyDescent="0.25">
      <c r="A61" s="15" t="s">
        <v>324</v>
      </c>
      <c r="B61" s="77" t="s">
        <v>304</v>
      </c>
      <c r="C61" s="85" t="s">
        <v>373</v>
      </c>
      <c r="D61" s="86">
        <v>9994639.0999999996</v>
      </c>
      <c r="E61" s="102">
        <v>7731298.9900000002</v>
      </c>
      <c r="F61" s="103">
        <f t="shared" si="0"/>
        <v>2263340.1099999994</v>
      </c>
    </row>
    <row r="62" spans="1:6" ht="26.25" x14ac:dyDescent="0.25">
      <c r="A62" s="15" t="s">
        <v>326</v>
      </c>
      <c r="B62" s="77" t="s">
        <v>304</v>
      </c>
      <c r="C62" s="85" t="s">
        <v>374</v>
      </c>
      <c r="D62" s="86">
        <v>10907508.82</v>
      </c>
      <c r="E62" s="102">
        <v>6273112.9900000002</v>
      </c>
      <c r="F62" s="103">
        <f t="shared" si="0"/>
        <v>4634395.83</v>
      </c>
    </row>
    <row r="63" spans="1:6" ht="42.75" customHeight="1" x14ac:dyDescent="0.25">
      <c r="A63" s="15" t="s">
        <v>328</v>
      </c>
      <c r="B63" s="77" t="s">
        <v>304</v>
      </c>
      <c r="C63" s="85" t="s">
        <v>375</v>
      </c>
      <c r="D63" s="86">
        <v>10907508.82</v>
      </c>
      <c r="E63" s="102">
        <v>6273112.9900000002</v>
      </c>
      <c r="F63" s="103">
        <f t="shared" si="0"/>
        <v>4634395.83</v>
      </c>
    </row>
    <row r="64" spans="1:6" ht="30.75" customHeight="1" x14ac:dyDescent="0.25">
      <c r="A64" s="15" t="s">
        <v>330</v>
      </c>
      <c r="B64" s="77" t="s">
        <v>304</v>
      </c>
      <c r="C64" s="85" t="s">
        <v>376</v>
      </c>
      <c r="D64" s="86">
        <v>2485031.2000000002</v>
      </c>
      <c r="E64" s="102">
        <v>1427935.83</v>
      </c>
      <c r="F64" s="103">
        <f t="shared" si="0"/>
        <v>1057095.3700000001</v>
      </c>
    </row>
    <row r="65" spans="1:6" ht="15.75" x14ac:dyDescent="0.25">
      <c r="A65" s="15" t="s">
        <v>332</v>
      </c>
      <c r="B65" s="77" t="s">
        <v>304</v>
      </c>
      <c r="C65" s="85" t="s">
        <v>377</v>
      </c>
      <c r="D65" s="86">
        <v>8422477.6199999992</v>
      </c>
      <c r="E65" s="102">
        <v>4845177.16</v>
      </c>
      <c r="F65" s="103">
        <f t="shared" si="0"/>
        <v>3577300.459999999</v>
      </c>
    </row>
    <row r="66" spans="1:6" ht="15.75" x14ac:dyDescent="0.25">
      <c r="A66" s="15" t="s">
        <v>651</v>
      </c>
      <c r="B66" s="77" t="s">
        <v>304</v>
      </c>
      <c r="C66" s="85" t="s">
        <v>947</v>
      </c>
      <c r="D66" s="86">
        <v>1546.98</v>
      </c>
      <c r="E66" s="102">
        <v>1546.98</v>
      </c>
      <c r="F66" s="103" t="str">
        <f t="shared" si="0"/>
        <v>-</v>
      </c>
    </row>
    <row r="67" spans="1:6" ht="30.75" customHeight="1" x14ac:dyDescent="0.25">
      <c r="A67" s="15" t="s">
        <v>657</v>
      </c>
      <c r="B67" s="77" t="s">
        <v>304</v>
      </c>
      <c r="C67" s="85" t="s">
        <v>948</v>
      </c>
      <c r="D67" s="86">
        <v>1546.98</v>
      </c>
      <c r="E67" s="102">
        <v>1546.98</v>
      </c>
      <c r="F67" s="103" t="str">
        <f t="shared" si="0"/>
        <v>-</v>
      </c>
    </row>
    <row r="68" spans="1:6" ht="44.25" customHeight="1" x14ac:dyDescent="0.25">
      <c r="A68" s="15" t="s">
        <v>659</v>
      </c>
      <c r="B68" s="77" t="s">
        <v>304</v>
      </c>
      <c r="C68" s="85" t="s">
        <v>949</v>
      </c>
      <c r="D68" s="86">
        <v>1546.98</v>
      </c>
      <c r="E68" s="102">
        <v>1546.98</v>
      </c>
      <c r="F68" s="103" t="str">
        <f t="shared" si="0"/>
        <v>-</v>
      </c>
    </row>
    <row r="69" spans="1:6" ht="15.75" x14ac:dyDescent="0.25">
      <c r="A69" s="15" t="s">
        <v>334</v>
      </c>
      <c r="B69" s="77" t="s">
        <v>304</v>
      </c>
      <c r="C69" s="85" t="s">
        <v>378</v>
      </c>
      <c r="D69" s="86">
        <v>1180100</v>
      </c>
      <c r="E69" s="102">
        <v>579850.53</v>
      </c>
      <c r="F69" s="103">
        <f t="shared" si="0"/>
        <v>600249.47</v>
      </c>
    </row>
    <row r="70" spans="1:6" ht="15.75" x14ac:dyDescent="0.25">
      <c r="A70" s="15" t="s">
        <v>336</v>
      </c>
      <c r="B70" s="77" t="s">
        <v>304</v>
      </c>
      <c r="C70" s="85" t="s">
        <v>379</v>
      </c>
      <c r="D70" s="86">
        <v>450000</v>
      </c>
      <c r="E70" s="102">
        <v>127106.2</v>
      </c>
      <c r="F70" s="103">
        <f t="shared" si="0"/>
        <v>322893.8</v>
      </c>
    </row>
    <row r="71" spans="1:6" ht="39" x14ac:dyDescent="0.25">
      <c r="A71" s="15" t="s">
        <v>338</v>
      </c>
      <c r="B71" s="77" t="s">
        <v>304</v>
      </c>
      <c r="C71" s="85" t="s">
        <v>380</v>
      </c>
      <c r="D71" s="86">
        <v>450000</v>
      </c>
      <c r="E71" s="102">
        <v>127406.2</v>
      </c>
      <c r="F71" s="103">
        <f t="shared" si="0"/>
        <v>322593.8</v>
      </c>
    </row>
    <row r="72" spans="1:6" ht="15.75" x14ac:dyDescent="0.25">
      <c r="A72" s="15" t="s">
        <v>340</v>
      </c>
      <c r="B72" s="77" t="s">
        <v>304</v>
      </c>
      <c r="C72" s="85" t="s">
        <v>381</v>
      </c>
      <c r="D72" s="86">
        <v>730100</v>
      </c>
      <c r="E72" s="102">
        <v>452744.33</v>
      </c>
      <c r="F72" s="103">
        <f t="shared" si="0"/>
        <v>277355.67</v>
      </c>
    </row>
    <row r="73" spans="1:6" ht="26.25" x14ac:dyDescent="0.25">
      <c r="A73" s="15" t="s">
        <v>342</v>
      </c>
      <c r="B73" s="77" t="s">
        <v>304</v>
      </c>
      <c r="C73" s="85" t="s">
        <v>382</v>
      </c>
      <c r="D73" s="86">
        <v>84800</v>
      </c>
      <c r="E73" s="102">
        <v>27200</v>
      </c>
      <c r="F73" s="103">
        <f t="shared" si="0"/>
        <v>57600</v>
      </c>
    </row>
    <row r="74" spans="1:6" ht="15.75" x14ac:dyDescent="0.25">
      <c r="A74" s="15" t="s">
        <v>344</v>
      </c>
      <c r="B74" s="77" t="s">
        <v>304</v>
      </c>
      <c r="C74" s="85" t="s">
        <v>383</v>
      </c>
      <c r="D74" s="86">
        <v>289796.81</v>
      </c>
      <c r="E74" s="102">
        <v>117688</v>
      </c>
      <c r="F74" s="103">
        <f t="shared" si="0"/>
        <v>172108.81</v>
      </c>
    </row>
    <row r="75" spans="1:6" ht="15.75" x14ac:dyDescent="0.25">
      <c r="A75" s="15" t="s">
        <v>346</v>
      </c>
      <c r="B75" s="77" t="s">
        <v>304</v>
      </c>
      <c r="C75" s="85" t="s">
        <v>384</v>
      </c>
      <c r="D75" s="86">
        <v>355503.19</v>
      </c>
      <c r="E75" s="102">
        <v>307856.33</v>
      </c>
      <c r="F75" s="103">
        <f t="shared" si="0"/>
        <v>47646.859999999986</v>
      </c>
    </row>
    <row r="76" spans="1:6" ht="39" x14ac:dyDescent="0.25">
      <c r="A76" s="73" t="s">
        <v>385</v>
      </c>
      <c r="B76" s="74" t="s">
        <v>304</v>
      </c>
      <c r="C76" s="94" t="s">
        <v>386</v>
      </c>
      <c r="D76" s="95">
        <v>10877952.76</v>
      </c>
      <c r="E76" s="96">
        <v>9715329.1699999999</v>
      </c>
      <c r="F76" s="104">
        <f t="shared" si="0"/>
        <v>1162623.5899999999</v>
      </c>
    </row>
    <row r="77" spans="1:6" ht="64.5" x14ac:dyDescent="0.25">
      <c r="A77" s="15" t="s">
        <v>308</v>
      </c>
      <c r="B77" s="77" t="s">
        <v>304</v>
      </c>
      <c r="C77" s="85" t="s">
        <v>387</v>
      </c>
      <c r="D77" s="86">
        <v>10591013.300000001</v>
      </c>
      <c r="E77" s="102">
        <v>9528158.9299999997</v>
      </c>
      <c r="F77" s="103">
        <f t="shared" si="0"/>
        <v>1062854.370000001</v>
      </c>
    </row>
    <row r="78" spans="1:6" ht="26.25" x14ac:dyDescent="0.25">
      <c r="A78" s="15" t="s">
        <v>318</v>
      </c>
      <c r="B78" s="77" t="s">
        <v>304</v>
      </c>
      <c r="C78" s="85" t="s">
        <v>388</v>
      </c>
      <c r="D78" s="86">
        <v>10591013.300000001</v>
      </c>
      <c r="E78" s="102">
        <v>9528158.9299999997</v>
      </c>
      <c r="F78" s="103">
        <f t="shared" si="0"/>
        <v>1062854.370000001</v>
      </c>
    </row>
    <row r="79" spans="1:6" ht="26.25" x14ac:dyDescent="0.25">
      <c r="A79" s="15" t="s">
        <v>320</v>
      </c>
      <c r="B79" s="77" t="s">
        <v>304</v>
      </c>
      <c r="C79" s="85" t="s">
        <v>389</v>
      </c>
      <c r="D79" s="86">
        <v>8076894.6799999997</v>
      </c>
      <c r="E79" s="102">
        <v>7335805.2699999996</v>
      </c>
      <c r="F79" s="103">
        <f t="shared" si="0"/>
        <v>741089.41000000015</v>
      </c>
    </row>
    <row r="80" spans="1:6" ht="39" x14ac:dyDescent="0.25">
      <c r="A80" s="15" t="s">
        <v>322</v>
      </c>
      <c r="B80" s="77" t="s">
        <v>304</v>
      </c>
      <c r="C80" s="85" t="s">
        <v>390</v>
      </c>
      <c r="D80" s="86">
        <v>304668.43</v>
      </c>
      <c r="E80" s="102">
        <v>304387.56</v>
      </c>
      <c r="F80" s="103">
        <f t="shared" si="0"/>
        <v>280.86999999999534</v>
      </c>
    </row>
    <row r="81" spans="1:6" ht="51.75" x14ac:dyDescent="0.25">
      <c r="A81" s="15" t="s">
        <v>324</v>
      </c>
      <c r="B81" s="77" t="s">
        <v>304</v>
      </c>
      <c r="C81" s="85" t="s">
        <v>391</v>
      </c>
      <c r="D81" s="86">
        <v>2209450.19</v>
      </c>
      <c r="E81" s="102">
        <v>1887966.1</v>
      </c>
      <c r="F81" s="103">
        <f t="shared" si="0"/>
        <v>321484.08999999985</v>
      </c>
    </row>
    <row r="82" spans="1:6" ht="26.25" x14ac:dyDescent="0.25">
      <c r="A82" s="15" t="s">
        <v>326</v>
      </c>
      <c r="B82" s="77" t="s">
        <v>304</v>
      </c>
      <c r="C82" s="85" t="s">
        <v>392</v>
      </c>
      <c r="D82" s="86">
        <v>283537.46000000002</v>
      </c>
      <c r="E82" s="102">
        <v>186607.83</v>
      </c>
      <c r="F82" s="103">
        <f t="shared" si="0"/>
        <v>96929.630000000034</v>
      </c>
    </row>
    <row r="83" spans="1:6" ht="42.75" customHeight="1" x14ac:dyDescent="0.25">
      <c r="A83" s="15" t="s">
        <v>328</v>
      </c>
      <c r="B83" s="77" t="s">
        <v>304</v>
      </c>
      <c r="C83" s="85" t="s">
        <v>393</v>
      </c>
      <c r="D83" s="86">
        <v>283537.46000000002</v>
      </c>
      <c r="E83" s="102">
        <v>186607.83</v>
      </c>
      <c r="F83" s="103">
        <f t="shared" si="0"/>
        <v>96929.630000000034</v>
      </c>
    </row>
    <row r="84" spans="1:6" ht="26.25" x14ac:dyDescent="0.25">
      <c r="A84" s="15" t="s">
        <v>330</v>
      </c>
      <c r="B84" s="77" t="s">
        <v>304</v>
      </c>
      <c r="C84" s="85" t="s">
        <v>394</v>
      </c>
      <c r="D84" s="86">
        <v>217125.01</v>
      </c>
      <c r="E84" s="102">
        <v>148457.43</v>
      </c>
      <c r="F84" s="103">
        <f t="shared" si="0"/>
        <v>68667.580000000016</v>
      </c>
    </row>
    <row r="85" spans="1:6" ht="15.75" x14ac:dyDescent="0.25">
      <c r="A85" s="15" t="s">
        <v>332</v>
      </c>
      <c r="B85" s="77" t="s">
        <v>304</v>
      </c>
      <c r="C85" s="85" t="s">
        <v>395</v>
      </c>
      <c r="D85" s="86">
        <v>66412.45</v>
      </c>
      <c r="E85" s="102">
        <v>38150.400000000001</v>
      </c>
      <c r="F85" s="103">
        <f t="shared" ref="F85:F148" si="1">IF(OR(D85="-",IF(E85="-",0,E85)&gt;=IF(D85="-",0,D85)),"-",IF(D85="-",0,D85)-IF(E85="-",0,E85))</f>
        <v>28262.049999999996</v>
      </c>
    </row>
    <row r="86" spans="1:6" ht="15.75" x14ac:dyDescent="0.25">
      <c r="A86" s="15" t="s">
        <v>334</v>
      </c>
      <c r="B86" s="77" t="s">
        <v>304</v>
      </c>
      <c r="C86" s="85" t="s">
        <v>396</v>
      </c>
      <c r="D86" s="86">
        <v>3402</v>
      </c>
      <c r="E86" s="102">
        <v>562.41</v>
      </c>
      <c r="F86" s="103">
        <f t="shared" si="1"/>
        <v>2839.59</v>
      </c>
    </row>
    <row r="87" spans="1:6" ht="15.75" x14ac:dyDescent="0.25">
      <c r="A87" s="15" t="s">
        <v>340</v>
      </c>
      <c r="B87" s="77" t="s">
        <v>304</v>
      </c>
      <c r="C87" s="85" t="s">
        <v>397</v>
      </c>
      <c r="D87" s="86">
        <v>3402</v>
      </c>
      <c r="E87" s="102">
        <v>562.41</v>
      </c>
      <c r="F87" s="103">
        <f t="shared" si="1"/>
        <v>2839.59</v>
      </c>
    </row>
    <row r="88" spans="1:6" ht="26.25" x14ac:dyDescent="0.25">
      <c r="A88" s="15" t="s">
        <v>342</v>
      </c>
      <c r="B88" s="77" t="s">
        <v>304</v>
      </c>
      <c r="C88" s="85" t="s">
        <v>398</v>
      </c>
      <c r="D88" s="86">
        <v>202</v>
      </c>
      <c r="E88" s="102">
        <v>106</v>
      </c>
      <c r="F88" s="103">
        <f t="shared" si="1"/>
        <v>96</v>
      </c>
    </row>
    <row r="89" spans="1:6" ht="15.75" x14ac:dyDescent="0.25">
      <c r="A89" s="15" t="s">
        <v>344</v>
      </c>
      <c r="B89" s="77" t="s">
        <v>304</v>
      </c>
      <c r="C89" s="85" t="s">
        <v>399</v>
      </c>
      <c r="D89" s="86">
        <v>2743.59</v>
      </c>
      <c r="E89" s="102" t="s">
        <v>43</v>
      </c>
      <c r="F89" s="103">
        <f t="shared" si="1"/>
        <v>2743.59</v>
      </c>
    </row>
    <row r="90" spans="1:6" ht="15.75" x14ac:dyDescent="0.25">
      <c r="A90" s="19" t="s">
        <v>346</v>
      </c>
      <c r="B90" s="78" t="s">
        <v>304</v>
      </c>
      <c r="C90" s="85" t="s">
        <v>871</v>
      </c>
      <c r="D90" s="91">
        <v>456.41</v>
      </c>
      <c r="E90" s="102">
        <v>456.41</v>
      </c>
      <c r="F90" s="103" t="str">
        <f t="shared" si="1"/>
        <v>-</v>
      </c>
    </row>
    <row r="91" spans="1:6" ht="15.75" x14ac:dyDescent="0.25">
      <c r="A91" s="73" t="s">
        <v>400</v>
      </c>
      <c r="B91" s="74" t="s">
        <v>304</v>
      </c>
      <c r="C91" s="94" t="s">
        <v>401</v>
      </c>
      <c r="D91" s="95">
        <v>206075</v>
      </c>
      <c r="E91" s="96" t="s">
        <v>43</v>
      </c>
      <c r="F91" s="104">
        <f t="shared" si="1"/>
        <v>206075</v>
      </c>
    </row>
    <row r="92" spans="1:6" ht="15.75" x14ac:dyDescent="0.25">
      <c r="A92" s="15" t="s">
        <v>334</v>
      </c>
      <c r="B92" s="77" t="s">
        <v>304</v>
      </c>
      <c r="C92" s="85" t="s">
        <v>402</v>
      </c>
      <c r="D92" s="86">
        <v>206075</v>
      </c>
      <c r="E92" s="102" t="s">
        <v>43</v>
      </c>
      <c r="F92" s="103">
        <f t="shared" si="1"/>
        <v>206075</v>
      </c>
    </row>
    <row r="93" spans="1:6" ht="15.75" x14ac:dyDescent="0.25">
      <c r="A93" s="15" t="s">
        <v>348</v>
      </c>
      <c r="B93" s="77" t="s">
        <v>304</v>
      </c>
      <c r="C93" s="85" t="s">
        <v>403</v>
      </c>
      <c r="D93" s="86">
        <v>206075</v>
      </c>
      <c r="E93" s="102" t="s">
        <v>43</v>
      </c>
      <c r="F93" s="103">
        <f t="shared" si="1"/>
        <v>206075</v>
      </c>
    </row>
    <row r="94" spans="1:6" ht="15.75" x14ac:dyDescent="0.25">
      <c r="A94" s="73" t="s">
        <v>404</v>
      </c>
      <c r="B94" s="74" t="s">
        <v>304</v>
      </c>
      <c r="C94" s="94" t="s">
        <v>405</v>
      </c>
      <c r="D94" s="95">
        <v>5457247.6799999997</v>
      </c>
      <c r="E94" s="96">
        <v>1230191.6399999999</v>
      </c>
      <c r="F94" s="104">
        <f t="shared" si="1"/>
        <v>4227056.04</v>
      </c>
    </row>
    <row r="95" spans="1:6" ht="26.25" x14ac:dyDescent="0.25">
      <c r="A95" s="15" t="s">
        <v>326</v>
      </c>
      <c r="B95" s="77" t="s">
        <v>304</v>
      </c>
      <c r="C95" s="85" t="s">
        <v>406</v>
      </c>
      <c r="D95" s="86">
        <v>5432847.6799999997</v>
      </c>
      <c r="E95" s="102">
        <v>1205791.6399999999</v>
      </c>
      <c r="F95" s="103">
        <f t="shared" si="1"/>
        <v>4227056.04</v>
      </c>
    </row>
    <row r="96" spans="1:6" ht="43.5" customHeight="1" x14ac:dyDescent="0.25">
      <c r="A96" s="15" t="s">
        <v>328</v>
      </c>
      <c r="B96" s="77" t="s">
        <v>304</v>
      </c>
      <c r="C96" s="85" t="s">
        <v>407</v>
      </c>
      <c r="D96" s="86">
        <v>5432847.6799999997</v>
      </c>
      <c r="E96" s="102">
        <v>1205791.6399999999</v>
      </c>
      <c r="F96" s="103">
        <f t="shared" si="1"/>
        <v>4227056.04</v>
      </c>
    </row>
    <row r="97" spans="1:6" ht="15.75" x14ac:dyDescent="0.25">
      <c r="A97" s="15" t="s">
        <v>332</v>
      </c>
      <c r="B97" s="77" t="s">
        <v>304</v>
      </c>
      <c r="C97" s="85" t="s">
        <v>408</v>
      </c>
      <c r="D97" s="86">
        <v>5432847.6799999997</v>
      </c>
      <c r="E97" s="102">
        <v>1205791.6399999999</v>
      </c>
      <c r="F97" s="103">
        <f t="shared" si="1"/>
        <v>4227056.04</v>
      </c>
    </row>
    <row r="98" spans="1:6" ht="15.75" x14ac:dyDescent="0.25">
      <c r="A98" s="19" t="s">
        <v>651</v>
      </c>
      <c r="B98" s="78" t="s">
        <v>304</v>
      </c>
      <c r="C98" s="85" t="s">
        <v>963</v>
      </c>
      <c r="D98" s="91">
        <v>24400</v>
      </c>
      <c r="E98" s="105">
        <v>24400</v>
      </c>
      <c r="F98" s="103" t="str">
        <f t="shared" si="1"/>
        <v>-</v>
      </c>
    </row>
    <row r="99" spans="1:6" ht="15.75" x14ac:dyDescent="0.25">
      <c r="A99" s="19" t="s">
        <v>663</v>
      </c>
      <c r="B99" s="78" t="s">
        <v>304</v>
      </c>
      <c r="C99" s="85" t="s">
        <v>964</v>
      </c>
      <c r="D99" s="91">
        <v>24400</v>
      </c>
      <c r="E99" s="105">
        <v>24400</v>
      </c>
      <c r="F99" s="103" t="str">
        <f t="shared" si="1"/>
        <v>-</v>
      </c>
    </row>
    <row r="100" spans="1:6" ht="33" customHeight="1" x14ac:dyDescent="0.25">
      <c r="A100" s="73" t="s">
        <v>409</v>
      </c>
      <c r="B100" s="74" t="s">
        <v>304</v>
      </c>
      <c r="C100" s="94" t="s">
        <v>410</v>
      </c>
      <c r="D100" s="95">
        <v>3346500</v>
      </c>
      <c r="E100" s="96">
        <v>1932191.55</v>
      </c>
      <c r="F100" s="104">
        <f t="shared" si="1"/>
        <v>1414308.45</v>
      </c>
    </row>
    <row r="101" spans="1:6" ht="64.5" x14ac:dyDescent="0.25">
      <c r="A101" s="15" t="s">
        <v>308</v>
      </c>
      <c r="B101" s="77" t="s">
        <v>304</v>
      </c>
      <c r="C101" s="85" t="s">
        <v>411</v>
      </c>
      <c r="D101" s="86">
        <v>211610</v>
      </c>
      <c r="E101" s="102">
        <v>90941.14</v>
      </c>
      <c r="F101" s="103">
        <f t="shared" si="1"/>
        <v>120668.86</v>
      </c>
    </row>
    <row r="102" spans="1:6" ht="26.25" x14ac:dyDescent="0.25">
      <c r="A102" s="15" t="s">
        <v>318</v>
      </c>
      <c r="B102" s="77" t="s">
        <v>304</v>
      </c>
      <c r="C102" s="85" t="s">
        <v>412</v>
      </c>
      <c r="D102" s="86">
        <v>211610</v>
      </c>
      <c r="E102" s="102">
        <v>90941.14</v>
      </c>
      <c r="F102" s="103">
        <f t="shared" si="1"/>
        <v>120668.86</v>
      </c>
    </row>
    <row r="103" spans="1:6" ht="39" x14ac:dyDescent="0.25">
      <c r="A103" s="15" t="s">
        <v>322</v>
      </c>
      <c r="B103" s="77" t="s">
        <v>304</v>
      </c>
      <c r="C103" s="85" t="s">
        <v>413</v>
      </c>
      <c r="D103" s="86">
        <v>101610</v>
      </c>
      <c r="E103" s="102">
        <v>27341.14</v>
      </c>
      <c r="F103" s="103">
        <f t="shared" si="1"/>
        <v>74268.86</v>
      </c>
    </row>
    <row r="104" spans="1:6" ht="51.75" x14ac:dyDescent="0.25">
      <c r="A104" s="15" t="s">
        <v>414</v>
      </c>
      <c r="B104" s="77" t="s">
        <v>304</v>
      </c>
      <c r="C104" s="85" t="s">
        <v>415</v>
      </c>
      <c r="D104" s="86">
        <v>110000</v>
      </c>
      <c r="E104" s="102">
        <v>63600</v>
      </c>
      <c r="F104" s="103">
        <f t="shared" si="1"/>
        <v>46400</v>
      </c>
    </row>
    <row r="105" spans="1:6" ht="26.25" x14ac:dyDescent="0.25">
      <c r="A105" s="15" t="s">
        <v>326</v>
      </c>
      <c r="B105" s="77" t="s">
        <v>304</v>
      </c>
      <c r="C105" s="85" t="s">
        <v>416</v>
      </c>
      <c r="D105" s="86">
        <v>3134890</v>
      </c>
      <c r="E105" s="102">
        <v>1841250.41</v>
      </c>
      <c r="F105" s="103">
        <f t="shared" si="1"/>
        <v>1293639.5900000001</v>
      </c>
    </row>
    <row r="106" spans="1:6" ht="43.5" customHeight="1" x14ac:dyDescent="0.25">
      <c r="A106" s="15" t="s">
        <v>328</v>
      </c>
      <c r="B106" s="77" t="s">
        <v>304</v>
      </c>
      <c r="C106" s="85" t="s">
        <v>417</v>
      </c>
      <c r="D106" s="86">
        <v>3134890</v>
      </c>
      <c r="E106" s="102">
        <v>1841250.41</v>
      </c>
      <c r="F106" s="103">
        <f t="shared" si="1"/>
        <v>1293639.5900000001</v>
      </c>
    </row>
    <row r="107" spans="1:6" ht="26.25" x14ac:dyDescent="0.25">
      <c r="A107" s="15" t="s">
        <v>330</v>
      </c>
      <c r="B107" s="77" t="s">
        <v>304</v>
      </c>
      <c r="C107" s="85" t="s">
        <v>418</v>
      </c>
      <c r="D107" s="86">
        <v>4000</v>
      </c>
      <c r="E107" s="102">
        <v>1652</v>
      </c>
      <c r="F107" s="103">
        <f t="shared" si="1"/>
        <v>2348</v>
      </c>
    </row>
    <row r="108" spans="1:6" ht="20.25" customHeight="1" x14ac:dyDescent="0.25">
      <c r="A108" s="15" t="s">
        <v>332</v>
      </c>
      <c r="B108" s="77" t="s">
        <v>304</v>
      </c>
      <c r="C108" s="85" t="s">
        <v>419</v>
      </c>
      <c r="D108" s="86">
        <v>3130890</v>
      </c>
      <c r="E108" s="102">
        <v>1839598.41</v>
      </c>
      <c r="F108" s="103">
        <f t="shared" si="1"/>
        <v>1291291.5900000001</v>
      </c>
    </row>
    <row r="109" spans="1:6" ht="39" x14ac:dyDescent="0.25">
      <c r="A109" s="73" t="s">
        <v>420</v>
      </c>
      <c r="B109" s="74" t="s">
        <v>304</v>
      </c>
      <c r="C109" s="94" t="s">
        <v>421</v>
      </c>
      <c r="D109" s="95">
        <v>3266500</v>
      </c>
      <c r="E109" s="96">
        <v>1892191.55</v>
      </c>
      <c r="F109" s="104">
        <f t="shared" si="1"/>
        <v>1374308.45</v>
      </c>
    </row>
    <row r="110" spans="1:6" ht="64.5" x14ac:dyDescent="0.25">
      <c r="A110" s="15" t="s">
        <v>308</v>
      </c>
      <c r="B110" s="77" t="s">
        <v>304</v>
      </c>
      <c r="C110" s="85" t="s">
        <v>422</v>
      </c>
      <c r="D110" s="86">
        <v>131610</v>
      </c>
      <c r="E110" s="102">
        <v>50941.14</v>
      </c>
      <c r="F110" s="103">
        <f t="shared" si="1"/>
        <v>80668.86</v>
      </c>
    </row>
    <row r="111" spans="1:6" ht="26.25" x14ac:dyDescent="0.25">
      <c r="A111" s="15" t="s">
        <v>318</v>
      </c>
      <c r="B111" s="77" t="s">
        <v>304</v>
      </c>
      <c r="C111" s="85" t="s">
        <v>423</v>
      </c>
      <c r="D111" s="86">
        <v>131610</v>
      </c>
      <c r="E111" s="102">
        <v>50941.14</v>
      </c>
      <c r="F111" s="103">
        <f t="shared" si="1"/>
        <v>80668.86</v>
      </c>
    </row>
    <row r="112" spans="1:6" ht="39" x14ac:dyDescent="0.25">
      <c r="A112" s="15" t="s">
        <v>322</v>
      </c>
      <c r="B112" s="77" t="s">
        <v>304</v>
      </c>
      <c r="C112" s="85" t="s">
        <v>424</v>
      </c>
      <c r="D112" s="86">
        <v>101610</v>
      </c>
      <c r="E112" s="102">
        <v>27341.14</v>
      </c>
      <c r="F112" s="103">
        <f t="shared" si="1"/>
        <v>74268.86</v>
      </c>
    </row>
    <row r="113" spans="1:6" ht="51.75" x14ac:dyDescent="0.25">
      <c r="A113" s="15" t="s">
        <v>414</v>
      </c>
      <c r="B113" s="77" t="s">
        <v>304</v>
      </c>
      <c r="C113" s="85" t="s">
        <v>425</v>
      </c>
      <c r="D113" s="86">
        <v>30000</v>
      </c>
      <c r="E113" s="102">
        <v>23600</v>
      </c>
      <c r="F113" s="103">
        <f t="shared" si="1"/>
        <v>6400</v>
      </c>
    </row>
    <row r="114" spans="1:6" ht="26.25" x14ac:dyDescent="0.25">
      <c r="A114" s="15" t="s">
        <v>326</v>
      </c>
      <c r="B114" s="77" t="s">
        <v>304</v>
      </c>
      <c r="C114" s="85" t="s">
        <v>426</v>
      </c>
      <c r="D114" s="86">
        <v>3134890</v>
      </c>
      <c r="E114" s="102">
        <v>1841250.41</v>
      </c>
      <c r="F114" s="103">
        <f t="shared" si="1"/>
        <v>1293639.5900000001</v>
      </c>
    </row>
    <row r="115" spans="1:6" ht="42" customHeight="1" x14ac:dyDescent="0.25">
      <c r="A115" s="15" t="s">
        <v>328</v>
      </c>
      <c r="B115" s="77" t="s">
        <v>304</v>
      </c>
      <c r="C115" s="85" t="s">
        <v>427</v>
      </c>
      <c r="D115" s="86">
        <v>3134890</v>
      </c>
      <c r="E115" s="102">
        <v>1841250.41</v>
      </c>
      <c r="F115" s="103">
        <f t="shared" si="1"/>
        <v>1293639.5900000001</v>
      </c>
    </row>
    <row r="116" spans="1:6" ht="26.25" x14ac:dyDescent="0.25">
      <c r="A116" s="15" t="s">
        <v>330</v>
      </c>
      <c r="B116" s="77" t="s">
        <v>304</v>
      </c>
      <c r="C116" s="85" t="s">
        <v>428</v>
      </c>
      <c r="D116" s="86">
        <v>4000</v>
      </c>
      <c r="E116" s="102">
        <v>1652</v>
      </c>
      <c r="F116" s="103">
        <f t="shared" si="1"/>
        <v>2348</v>
      </c>
    </row>
    <row r="117" spans="1:6" ht="15.75" x14ac:dyDescent="0.25">
      <c r="A117" s="15" t="s">
        <v>332</v>
      </c>
      <c r="B117" s="77" t="s">
        <v>304</v>
      </c>
      <c r="C117" s="85" t="s">
        <v>429</v>
      </c>
      <c r="D117" s="86">
        <v>3130890</v>
      </c>
      <c r="E117" s="102">
        <v>1839598.41</v>
      </c>
      <c r="F117" s="103">
        <f t="shared" si="1"/>
        <v>1291291.5900000001</v>
      </c>
    </row>
    <row r="118" spans="1:6" ht="39" x14ac:dyDescent="0.25">
      <c r="A118" s="73" t="s">
        <v>430</v>
      </c>
      <c r="B118" s="74" t="s">
        <v>304</v>
      </c>
      <c r="C118" s="94" t="s">
        <v>431</v>
      </c>
      <c r="D118" s="95">
        <v>80000</v>
      </c>
      <c r="E118" s="96">
        <v>40000</v>
      </c>
      <c r="F118" s="104">
        <f t="shared" si="1"/>
        <v>40000</v>
      </c>
    </row>
    <row r="119" spans="1:6" ht="64.5" x14ac:dyDescent="0.25">
      <c r="A119" s="15" t="s">
        <v>308</v>
      </c>
      <c r="B119" s="77" t="s">
        <v>304</v>
      </c>
      <c r="C119" s="85" t="s">
        <v>432</v>
      </c>
      <c r="D119" s="86">
        <v>80000</v>
      </c>
      <c r="E119" s="102">
        <v>40000</v>
      </c>
      <c r="F119" s="103">
        <f t="shared" si="1"/>
        <v>40000</v>
      </c>
    </row>
    <row r="120" spans="1:6" ht="26.25" x14ac:dyDescent="0.25">
      <c r="A120" s="15" t="s">
        <v>318</v>
      </c>
      <c r="B120" s="77" t="s">
        <v>304</v>
      </c>
      <c r="C120" s="85" t="s">
        <v>433</v>
      </c>
      <c r="D120" s="86">
        <v>80000</v>
      </c>
      <c r="E120" s="102">
        <v>40000</v>
      </c>
      <c r="F120" s="103">
        <f t="shared" si="1"/>
        <v>40000</v>
      </c>
    </row>
    <row r="121" spans="1:6" ht="51.75" x14ac:dyDescent="0.25">
      <c r="A121" s="15" t="s">
        <v>414</v>
      </c>
      <c r="B121" s="77" t="s">
        <v>304</v>
      </c>
      <c r="C121" s="85" t="s">
        <v>434</v>
      </c>
      <c r="D121" s="86">
        <v>80000</v>
      </c>
      <c r="E121" s="102">
        <v>40000</v>
      </c>
      <c r="F121" s="103">
        <f t="shared" si="1"/>
        <v>40000</v>
      </c>
    </row>
    <row r="122" spans="1:6" ht="15.75" x14ac:dyDescent="0.25">
      <c r="A122" s="73" t="s">
        <v>435</v>
      </c>
      <c r="B122" s="74" t="s">
        <v>304</v>
      </c>
      <c r="C122" s="94" t="s">
        <v>436</v>
      </c>
      <c r="D122" s="95">
        <v>23158458.66</v>
      </c>
      <c r="E122" s="96">
        <v>15895168.23</v>
      </c>
      <c r="F122" s="104">
        <f t="shared" si="1"/>
        <v>7263290.4299999997</v>
      </c>
    </row>
    <row r="123" spans="1:6" ht="26.25" x14ac:dyDescent="0.25">
      <c r="A123" s="15" t="s">
        <v>326</v>
      </c>
      <c r="B123" s="77" t="s">
        <v>304</v>
      </c>
      <c r="C123" s="85" t="s">
        <v>437</v>
      </c>
      <c r="D123" s="86">
        <v>17591439.66</v>
      </c>
      <c r="E123" s="102">
        <v>10527929.23</v>
      </c>
      <c r="F123" s="103">
        <f t="shared" si="1"/>
        <v>7063510.4299999997</v>
      </c>
    </row>
    <row r="124" spans="1:6" ht="43.5" customHeight="1" x14ac:dyDescent="0.25">
      <c r="A124" s="15" t="s">
        <v>328</v>
      </c>
      <c r="B124" s="77" t="s">
        <v>304</v>
      </c>
      <c r="C124" s="85" t="s">
        <v>438</v>
      </c>
      <c r="D124" s="86">
        <v>17591439.66</v>
      </c>
      <c r="E124" s="102">
        <v>10527929.23</v>
      </c>
      <c r="F124" s="103">
        <f t="shared" si="1"/>
        <v>7063510.4299999997</v>
      </c>
    </row>
    <row r="125" spans="1:6" ht="15.75" x14ac:dyDescent="0.25">
      <c r="A125" s="15" t="s">
        <v>332</v>
      </c>
      <c r="B125" s="77" t="s">
        <v>304</v>
      </c>
      <c r="C125" s="85" t="s">
        <v>439</v>
      </c>
      <c r="D125" s="86">
        <v>14754439.66</v>
      </c>
      <c r="E125" s="102">
        <v>8980753.5999999996</v>
      </c>
      <c r="F125" s="103">
        <f t="shared" si="1"/>
        <v>5773686.0600000005</v>
      </c>
    </row>
    <row r="126" spans="1:6" ht="51.75" x14ac:dyDescent="0.25">
      <c r="A126" s="15" t="s">
        <v>440</v>
      </c>
      <c r="B126" s="77" t="s">
        <v>304</v>
      </c>
      <c r="C126" s="85" t="s">
        <v>441</v>
      </c>
      <c r="D126" s="86">
        <v>2837000</v>
      </c>
      <c r="E126" s="102">
        <v>1547175.63</v>
      </c>
      <c r="F126" s="103">
        <f t="shared" si="1"/>
        <v>1289824.3700000001</v>
      </c>
    </row>
    <row r="127" spans="1:6" ht="26.25" x14ac:dyDescent="0.25">
      <c r="A127" s="15" t="s">
        <v>442</v>
      </c>
      <c r="B127" s="77" t="s">
        <v>304</v>
      </c>
      <c r="C127" s="85" t="s">
        <v>443</v>
      </c>
      <c r="D127" s="86">
        <v>75000</v>
      </c>
      <c r="E127" s="102">
        <v>49704</v>
      </c>
      <c r="F127" s="103">
        <f t="shared" si="1"/>
        <v>25296</v>
      </c>
    </row>
    <row r="128" spans="1:6" ht="15.75" x14ac:dyDescent="0.25">
      <c r="A128" s="15" t="s">
        <v>444</v>
      </c>
      <c r="B128" s="77" t="s">
        <v>304</v>
      </c>
      <c r="C128" s="85" t="s">
        <v>445</v>
      </c>
      <c r="D128" s="86">
        <v>75000</v>
      </c>
      <c r="E128" s="102">
        <v>49704</v>
      </c>
      <c r="F128" s="103">
        <f t="shared" si="1"/>
        <v>25296</v>
      </c>
    </row>
    <row r="129" spans="1:6" ht="15.75" x14ac:dyDescent="0.25">
      <c r="A129" s="15" t="s">
        <v>446</v>
      </c>
      <c r="B129" s="77" t="s">
        <v>304</v>
      </c>
      <c r="C129" s="85" t="s">
        <v>447</v>
      </c>
      <c r="D129" s="86">
        <v>75000</v>
      </c>
      <c r="E129" s="102">
        <v>49704</v>
      </c>
      <c r="F129" s="103">
        <f t="shared" si="1"/>
        <v>25296</v>
      </c>
    </row>
    <row r="130" spans="1:6" ht="15.75" x14ac:dyDescent="0.25">
      <c r="A130" s="15" t="s">
        <v>334</v>
      </c>
      <c r="B130" s="77" t="s">
        <v>304</v>
      </c>
      <c r="C130" s="85" t="s">
        <v>448</v>
      </c>
      <c r="D130" s="86">
        <v>5492019</v>
      </c>
      <c r="E130" s="102">
        <v>5317535</v>
      </c>
      <c r="F130" s="103">
        <f t="shared" si="1"/>
        <v>174484</v>
      </c>
    </row>
    <row r="131" spans="1:6" ht="51.75" x14ac:dyDescent="0.25">
      <c r="A131" s="15" t="s">
        <v>449</v>
      </c>
      <c r="B131" s="77" t="s">
        <v>304</v>
      </c>
      <c r="C131" s="85" t="s">
        <v>450</v>
      </c>
      <c r="D131" s="86">
        <v>5492019</v>
      </c>
      <c r="E131" s="102">
        <v>5317535</v>
      </c>
      <c r="F131" s="103">
        <f t="shared" si="1"/>
        <v>174484</v>
      </c>
    </row>
    <row r="132" spans="1:6" ht="58.5" customHeight="1" x14ac:dyDescent="0.25">
      <c r="A132" s="15" t="s">
        <v>451</v>
      </c>
      <c r="B132" s="77" t="s">
        <v>304</v>
      </c>
      <c r="C132" s="85" t="s">
        <v>452</v>
      </c>
      <c r="D132" s="86">
        <v>5292833</v>
      </c>
      <c r="E132" s="102">
        <v>5160685</v>
      </c>
      <c r="F132" s="103">
        <f t="shared" si="1"/>
        <v>132148</v>
      </c>
    </row>
    <row r="133" spans="1:6" ht="64.5" x14ac:dyDescent="0.25">
      <c r="A133" s="15" t="s">
        <v>453</v>
      </c>
      <c r="B133" s="77" t="s">
        <v>304</v>
      </c>
      <c r="C133" s="85" t="s">
        <v>454</v>
      </c>
      <c r="D133" s="86">
        <v>199186</v>
      </c>
      <c r="E133" s="102">
        <v>156850</v>
      </c>
      <c r="F133" s="103">
        <f t="shared" si="1"/>
        <v>42336</v>
      </c>
    </row>
    <row r="134" spans="1:6" ht="15.75" x14ac:dyDescent="0.25">
      <c r="A134" s="73" t="s">
        <v>455</v>
      </c>
      <c r="B134" s="74" t="s">
        <v>304</v>
      </c>
      <c r="C134" s="94" t="s">
        <v>456</v>
      </c>
      <c r="D134" s="95">
        <v>199186</v>
      </c>
      <c r="E134" s="96">
        <v>156850</v>
      </c>
      <c r="F134" s="104">
        <f t="shared" si="1"/>
        <v>42336</v>
      </c>
    </row>
    <row r="135" spans="1:6" ht="15.75" x14ac:dyDescent="0.25">
      <c r="A135" s="15" t="s">
        <v>334</v>
      </c>
      <c r="B135" s="77" t="s">
        <v>304</v>
      </c>
      <c r="C135" s="85" t="s">
        <v>457</v>
      </c>
      <c r="D135" s="86">
        <v>199186</v>
      </c>
      <c r="E135" s="102">
        <v>156850</v>
      </c>
      <c r="F135" s="103">
        <f t="shared" si="1"/>
        <v>42336</v>
      </c>
    </row>
    <row r="136" spans="1:6" ht="51.75" x14ac:dyDescent="0.25">
      <c r="A136" s="15" t="s">
        <v>449</v>
      </c>
      <c r="B136" s="77" t="s">
        <v>304</v>
      </c>
      <c r="C136" s="85" t="s">
        <v>458</v>
      </c>
      <c r="D136" s="86">
        <v>199186</v>
      </c>
      <c r="E136" s="102">
        <v>156850</v>
      </c>
      <c r="F136" s="103">
        <f t="shared" si="1"/>
        <v>42336</v>
      </c>
    </row>
    <row r="137" spans="1:6" ht="64.5" x14ac:dyDescent="0.25">
      <c r="A137" s="15" t="s">
        <v>453</v>
      </c>
      <c r="B137" s="77" t="s">
        <v>304</v>
      </c>
      <c r="C137" s="85" t="s">
        <v>459</v>
      </c>
      <c r="D137" s="86">
        <v>199186</v>
      </c>
      <c r="E137" s="102">
        <v>156850</v>
      </c>
      <c r="F137" s="103">
        <f t="shared" si="1"/>
        <v>42336</v>
      </c>
    </row>
    <row r="138" spans="1:6" ht="15.75" x14ac:dyDescent="0.25">
      <c r="A138" s="73" t="s">
        <v>460</v>
      </c>
      <c r="B138" s="74" t="s">
        <v>304</v>
      </c>
      <c r="C138" s="94" t="s">
        <v>461</v>
      </c>
      <c r="D138" s="95">
        <v>1741893.48</v>
      </c>
      <c r="E138" s="96">
        <v>1000000</v>
      </c>
      <c r="F138" s="104">
        <f t="shared" si="1"/>
        <v>741893.48</v>
      </c>
    </row>
    <row r="139" spans="1:6" ht="26.25" x14ac:dyDescent="0.25">
      <c r="A139" s="15" t="s">
        <v>326</v>
      </c>
      <c r="B139" s="77" t="s">
        <v>304</v>
      </c>
      <c r="C139" s="85" t="s">
        <v>462</v>
      </c>
      <c r="D139" s="86">
        <v>1741893.48</v>
      </c>
      <c r="E139" s="102">
        <v>1000000</v>
      </c>
      <c r="F139" s="103">
        <f t="shared" si="1"/>
        <v>741893.48</v>
      </c>
    </row>
    <row r="140" spans="1:6" ht="42.75" customHeight="1" x14ac:dyDescent="0.25">
      <c r="A140" s="15" t="s">
        <v>328</v>
      </c>
      <c r="B140" s="77" t="s">
        <v>304</v>
      </c>
      <c r="C140" s="85" t="s">
        <v>463</v>
      </c>
      <c r="D140" s="86">
        <v>1741893.48</v>
      </c>
      <c r="E140" s="102">
        <v>1000000</v>
      </c>
      <c r="F140" s="103">
        <f t="shared" si="1"/>
        <v>741893.48</v>
      </c>
    </row>
    <row r="141" spans="1:6" ht="15.75" x14ac:dyDescent="0.25">
      <c r="A141" s="15" t="s">
        <v>332</v>
      </c>
      <c r="B141" s="77" t="s">
        <v>304</v>
      </c>
      <c r="C141" s="85" t="s">
        <v>464</v>
      </c>
      <c r="D141" s="86">
        <v>1741893.48</v>
      </c>
      <c r="E141" s="102">
        <v>1000000</v>
      </c>
      <c r="F141" s="103">
        <f t="shared" si="1"/>
        <v>741893.48</v>
      </c>
    </row>
    <row r="142" spans="1:6" ht="15.75" x14ac:dyDescent="0.25">
      <c r="A142" s="73" t="s">
        <v>465</v>
      </c>
      <c r="B142" s="74" t="s">
        <v>304</v>
      </c>
      <c r="C142" s="94" t="s">
        <v>466</v>
      </c>
      <c r="D142" s="95">
        <v>3950000</v>
      </c>
      <c r="E142" s="96">
        <v>1591672.71</v>
      </c>
      <c r="F142" s="104">
        <f t="shared" si="1"/>
        <v>2358327.29</v>
      </c>
    </row>
    <row r="143" spans="1:6" ht="26.25" x14ac:dyDescent="0.25">
      <c r="A143" s="15" t="s">
        <v>326</v>
      </c>
      <c r="B143" s="77" t="s">
        <v>304</v>
      </c>
      <c r="C143" s="85" t="s">
        <v>467</v>
      </c>
      <c r="D143" s="86">
        <v>3950000</v>
      </c>
      <c r="E143" s="102">
        <v>1591672.71</v>
      </c>
      <c r="F143" s="103">
        <f t="shared" si="1"/>
        <v>2358327.29</v>
      </c>
    </row>
    <row r="144" spans="1:6" ht="26.25" x14ac:dyDescent="0.25">
      <c r="A144" s="15" t="s">
        <v>328</v>
      </c>
      <c r="B144" s="77" t="s">
        <v>304</v>
      </c>
      <c r="C144" s="85" t="s">
        <v>468</v>
      </c>
      <c r="D144" s="86">
        <v>3950000</v>
      </c>
      <c r="E144" s="102">
        <v>1591672.71</v>
      </c>
      <c r="F144" s="103">
        <f t="shared" si="1"/>
        <v>2358327.29</v>
      </c>
    </row>
    <row r="145" spans="1:6" ht="15.75" x14ac:dyDescent="0.25">
      <c r="A145" s="15" t="s">
        <v>332</v>
      </c>
      <c r="B145" s="77" t="s">
        <v>304</v>
      </c>
      <c r="C145" s="85" t="s">
        <v>469</v>
      </c>
      <c r="D145" s="86">
        <v>3950000</v>
      </c>
      <c r="E145" s="102">
        <v>1591672.71</v>
      </c>
      <c r="F145" s="103">
        <f t="shared" si="1"/>
        <v>2358327.29</v>
      </c>
    </row>
    <row r="146" spans="1:6" ht="15.75" x14ac:dyDescent="0.25">
      <c r="A146" s="73" t="s">
        <v>470</v>
      </c>
      <c r="B146" s="74" t="s">
        <v>304</v>
      </c>
      <c r="C146" s="94" t="s">
        <v>471</v>
      </c>
      <c r="D146" s="95">
        <v>9062546.1799999997</v>
      </c>
      <c r="E146" s="96">
        <v>6389080.8899999997</v>
      </c>
      <c r="F146" s="104">
        <f t="shared" si="1"/>
        <v>2673465.29</v>
      </c>
    </row>
    <row r="147" spans="1:6" ht="26.25" x14ac:dyDescent="0.25">
      <c r="A147" s="15" t="s">
        <v>326</v>
      </c>
      <c r="B147" s="77" t="s">
        <v>304</v>
      </c>
      <c r="C147" s="85" t="s">
        <v>472</v>
      </c>
      <c r="D147" s="86">
        <v>9062546.1799999997</v>
      </c>
      <c r="E147" s="102">
        <v>6389080.8899999997</v>
      </c>
      <c r="F147" s="103">
        <f t="shared" si="1"/>
        <v>2673465.29</v>
      </c>
    </row>
    <row r="148" spans="1:6" ht="45" customHeight="1" x14ac:dyDescent="0.25">
      <c r="A148" s="15" t="s">
        <v>328</v>
      </c>
      <c r="B148" s="77" t="s">
        <v>304</v>
      </c>
      <c r="C148" s="85" t="s">
        <v>473</v>
      </c>
      <c r="D148" s="86">
        <v>9062546.1799999997</v>
      </c>
      <c r="E148" s="102">
        <v>6389080.8899999997</v>
      </c>
      <c r="F148" s="103">
        <f t="shared" si="1"/>
        <v>2673465.29</v>
      </c>
    </row>
    <row r="149" spans="1:6" ht="15.75" x14ac:dyDescent="0.25">
      <c r="A149" s="15" t="s">
        <v>332</v>
      </c>
      <c r="B149" s="77" t="s">
        <v>304</v>
      </c>
      <c r="C149" s="85" t="s">
        <v>474</v>
      </c>
      <c r="D149" s="86">
        <v>9062546.1799999997</v>
      </c>
      <c r="E149" s="102">
        <v>6389080.8899999997</v>
      </c>
      <c r="F149" s="103">
        <f t="shared" ref="F149:F212" si="2">IF(OR(D149="-",IF(E149="-",0,E149)&gt;=IF(D149="-",0,D149)),"-",IF(D149="-",0,D149)-IF(E149="-",0,E149))</f>
        <v>2673465.29</v>
      </c>
    </row>
    <row r="150" spans="1:6" ht="26.25" x14ac:dyDescent="0.25">
      <c r="A150" s="73" t="s">
        <v>475</v>
      </c>
      <c r="B150" s="74" t="s">
        <v>304</v>
      </c>
      <c r="C150" s="94" t="s">
        <v>476</v>
      </c>
      <c r="D150" s="95">
        <v>8204833</v>
      </c>
      <c r="E150" s="96">
        <v>6757564.6299999999</v>
      </c>
      <c r="F150" s="104">
        <f t="shared" si="2"/>
        <v>1447268.37</v>
      </c>
    </row>
    <row r="151" spans="1:6" ht="26.25" x14ac:dyDescent="0.25">
      <c r="A151" s="15" t="s">
        <v>326</v>
      </c>
      <c r="B151" s="77" t="s">
        <v>304</v>
      </c>
      <c r="C151" s="85" t="s">
        <v>477</v>
      </c>
      <c r="D151" s="86">
        <v>2837000</v>
      </c>
      <c r="E151" s="102">
        <v>1547175.63</v>
      </c>
      <c r="F151" s="103">
        <f t="shared" si="2"/>
        <v>1289824.3700000001</v>
      </c>
    </row>
    <row r="152" spans="1:6" ht="42.75" customHeight="1" x14ac:dyDescent="0.25">
      <c r="A152" s="15" t="s">
        <v>328</v>
      </c>
      <c r="B152" s="77" t="s">
        <v>304</v>
      </c>
      <c r="C152" s="85" t="s">
        <v>478</v>
      </c>
      <c r="D152" s="86">
        <v>2837000</v>
      </c>
      <c r="E152" s="102">
        <v>1547175.63</v>
      </c>
      <c r="F152" s="103">
        <f t="shared" si="2"/>
        <v>1289824.3700000001</v>
      </c>
    </row>
    <row r="153" spans="1:6" ht="51.75" x14ac:dyDescent="0.25">
      <c r="A153" s="15" t="s">
        <v>440</v>
      </c>
      <c r="B153" s="77" t="s">
        <v>304</v>
      </c>
      <c r="C153" s="85" t="s">
        <v>479</v>
      </c>
      <c r="D153" s="86">
        <v>2837000</v>
      </c>
      <c r="E153" s="102">
        <v>1547175.63</v>
      </c>
      <c r="F153" s="103">
        <f t="shared" si="2"/>
        <v>1289824.3700000001</v>
      </c>
    </row>
    <row r="154" spans="1:6" ht="28.5" customHeight="1" x14ac:dyDescent="0.25">
      <c r="A154" s="15" t="s">
        <v>442</v>
      </c>
      <c r="B154" s="77" t="s">
        <v>304</v>
      </c>
      <c r="C154" s="85" t="s">
        <v>480</v>
      </c>
      <c r="D154" s="86">
        <v>75000</v>
      </c>
      <c r="E154" s="102">
        <v>49704</v>
      </c>
      <c r="F154" s="103">
        <f t="shared" si="2"/>
        <v>25296</v>
      </c>
    </row>
    <row r="155" spans="1:6" ht="15.75" x14ac:dyDescent="0.25">
      <c r="A155" s="15" t="s">
        <v>444</v>
      </c>
      <c r="B155" s="77" t="s">
        <v>304</v>
      </c>
      <c r="C155" s="85" t="s">
        <v>481</v>
      </c>
      <c r="D155" s="86">
        <v>75000</v>
      </c>
      <c r="E155" s="102">
        <v>49704</v>
      </c>
      <c r="F155" s="103">
        <f t="shared" si="2"/>
        <v>25296</v>
      </c>
    </row>
    <row r="156" spans="1:6" ht="15.75" x14ac:dyDescent="0.25">
      <c r="A156" s="15" t="s">
        <v>446</v>
      </c>
      <c r="B156" s="77" t="s">
        <v>304</v>
      </c>
      <c r="C156" s="85" t="s">
        <v>482</v>
      </c>
      <c r="D156" s="86">
        <v>75000</v>
      </c>
      <c r="E156" s="102">
        <v>49704</v>
      </c>
      <c r="F156" s="103">
        <f t="shared" si="2"/>
        <v>25296</v>
      </c>
    </row>
    <row r="157" spans="1:6" ht="15.75" x14ac:dyDescent="0.25">
      <c r="A157" s="15" t="s">
        <v>334</v>
      </c>
      <c r="B157" s="77" t="s">
        <v>304</v>
      </c>
      <c r="C157" s="85" t="s">
        <v>483</v>
      </c>
      <c r="D157" s="86">
        <v>5292833</v>
      </c>
      <c r="E157" s="102">
        <v>5160685</v>
      </c>
      <c r="F157" s="103">
        <f t="shared" si="2"/>
        <v>132148</v>
      </c>
    </row>
    <row r="158" spans="1:6" ht="55.5" customHeight="1" x14ac:dyDescent="0.25">
      <c r="A158" s="15" t="s">
        <v>449</v>
      </c>
      <c r="B158" s="77" t="s">
        <v>304</v>
      </c>
      <c r="C158" s="85" t="s">
        <v>484</v>
      </c>
      <c r="D158" s="86">
        <v>5292833</v>
      </c>
      <c r="E158" s="102">
        <v>5160685</v>
      </c>
      <c r="F158" s="103">
        <f t="shared" si="2"/>
        <v>132148</v>
      </c>
    </row>
    <row r="159" spans="1:6" ht="51.75" x14ac:dyDescent="0.25">
      <c r="A159" s="15" t="s">
        <v>451</v>
      </c>
      <c r="B159" s="77" t="s">
        <v>304</v>
      </c>
      <c r="C159" s="85" t="s">
        <v>485</v>
      </c>
      <c r="D159" s="86">
        <v>5292833</v>
      </c>
      <c r="E159" s="102">
        <v>5160685</v>
      </c>
      <c r="F159" s="103">
        <f t="shared" si="2"/>
        <v>132148</v>
      </c>
    </row>
    <row r="160" spans="1:6" ht="15.75" x14ac:dyDescent="0.25">
      <c r="A160" s="73" t="s">
        <v>486</v>
      </c>
      <c r="B160" s="74" t="s">
        <v>304</v>
      </c>
      <c r="C160" s="94" t="s">
        <v>487</v>
      </c>
      <c r="D160" s="95">
        <v>91344306.290000007</v>
      </c>
      <c r="E160" s="96">
        <v>51762160.159999996</v>
      </c>
      <c r="F160" s="104">
        <f t="shared" si="2"/>
        <v>39582146.13000001</v>
      </c>
    </row>
    <row r="161" spans="1:6" ht="26.25" x14ac:dyDescent="0.25">
      <c r="A161" s="15" t="s">
        <v>326</v>
      </c>
      <c r="B161" s="77" t="s">
        <v>304</v>
      </c>
      <c r="C161" s="85" t="s">
        <v>488</v>
      </c>
      <c r="D161" s="86">
        <v>38867562.359999999</v>
      </c>
      <c r="E161" s="102">
        <v>16591797.300000001</v>
      </c>
      <c r="F161" s="103">
        <f t="shared" si="2"/>
        <v>22275765.059999999</v>
      </c>
    </row>
    <row r="162" spans="1:6" ht="42.75" customHeight="1" x14ac:dyDescent="0.25">
      <c r="A162" s="15" t="s">
        <v>328</v>
      </c>
      <c r="B162" s="77" t="s">
        <v>304</v>
      </c>
      <c r="C162" s="85" t="s">
        <v>489</v>
      </c>
      <c r="D162" s="86">
        <v>38867562.359999999</v>
      </c>
      <c r="E162" s="102">
        <v>16591797.300000001</v>
      </c>
      <c r="F162" s="103">
        <f t="shared" si="2"/>
        <v>22275765.059999999</v>
      </c>
    </row>
    <row r="163" spans="1:6" ht="15.75" x14ac:dyDescent="0.25">
      <c r="A163" s="15" t="s">
        <v>332</v>
      </c>
      <c r="B163" s="77" t="s">
        <v>304</v>
      </c>
      <c r="C163" s="85" t="s">
        <v>490</v>
      </c>
      <c r="D163" s="86">
        <v>38867562.359999999</v>
      </c>
      <c r="E163" s="102">
        <v>16591797.300000001</v>
      </c>
      <c r="F163" s="103">
        <f t="shared" si="2"/>
        <v>22275765.059999999</v>
      </c>
    </row>
    <row r="164" spans="1:6" ht="26.25" x14ac:dyDescent="0.25">
      <c r="A164" s="15" t="s">
        <v>491</v>
      </c>
      <c r="B164" s="77" t="s">
        <v>304</v>
      </c>
      <c r="C164" s="85" t="s">
        <v>492</v>
      </c>
      <c r="D164" s="86">
        <v>11698512.359999999</v>
      </c>
      <c r="E164" s="102">
        <v>523039.07</v>
      </c>
      <c r="F164" s="103">
        <f t="shared" si="2"/>
        <v>11175473.289999999</v>
      </c>
    </row>
    <row r="165" spans="1:6" ht="15.75" x14ac:dyDescent="0.25">
      <c r="A165" s="15" t="s">
        <v>493</v>
      </c>
      <c r="B165" s="77" t="s">
        <v>304</v>
      </c>
      <c r="C165" s="85" t="s">
        <v>494</v>
      </c>
      <c r="D165" s="86">
        <v>11698512.359999999</v>
      </c>
      <c r="E165" s="102">
        <v>523039.07</v>
      </c>
      <c r="F165" s="103">
        <f t="shared" si="2"/>
        <v>11175473.289999999</v>
      </c>
    </row>
    <row r="166" spans="1:6" ht="39" x14ac:dyDescent="0.25">
      <c r="A166" s="15" t="s">
        <v>495</v>
      </c>
      <c r="B166" s="77" t="s">
        <v>304</v>
      </c>
      <c r="C166" s="85" t="s">
        <v>496</v>
      </c>
      <c r="D166" s="86">
        <v>11698512.359999999</v>
      </c>
      <c r="E166" s="102">
        <v>523039.07</v>
      </c>
      <c r="F166" s="103">
        <f t="shared" si="2"/>
        <v>11175473.289999999</v>
      </c>
    </row>
    <row r="167" spans="1:6" ht="26.25" x14ac:dyDescent="0.25">
      <c r="A167" s="15" t="s">
        <v>442</v>
      </c>
      <c r="B167" s="77" t="s">
        <v>304</v>
      </c>
      <c r="C167" s="85" t="s">
        <v>497</v>
      </c>
      <c r="D167" s="86">
        <v>40668400.57</v>
      </c>
      <c r="E167" s="102">
        <v>34537492.789999999</v>
      </c>
      <c r="F167" s="103">
        <f t="shared" si="2"/>
        <v>6130907.7800000012</v>
      </c>
    </row>
    <row r="168" spans="1:6" ht="15.75" x14ac:dyDescent="0.25">
      <c r="A168" s="15" t="s">
        <v>444</v>
      </c>
      <c r="B168" s="77" t="s">
        <v>304</v>
      </c>
      <c r="C168" s="85" t="s">
        <v>498</v>
      </c>
      <c r="D168" s="86">
        <v>40668400.57</v>
      </c>
      <c r="E168" s="102">
        <v>34537492.789999999</v>
      </c>
      <c r="F168" s="103">
        <f t="shared" si="2"/>
        <v>6130907.7800000012</v>
      </c>
    </row>
    <row r="169" spans="1:6" ht="51.75" x14ac:dyDescent="0.25">
      <c r="A169" s="15" t="s">
        <v>499</v>
      </c>
      <c r="B169" s="77" t="s">
        <v>304</v>
      </c>
      <c r="C169" s="85" t="s">
        <v>500</v>
      </c>
      <c r="D169" s="86">
        <v>39684832.890000001</v>
      </c>
      <c r="E169" s="102">
        <v>33944764.700000003</v>
      </c>
      <c r="F169" s="103">
        <f t="shared" si="2"/>
        <v>5740068.1899999976</v>
      </c>
    </row>
    <row r="170" spans="1:6" ht="15.75" x14ac:dyDescent="0.25">
      <c r="A170" s="15" t="s">
        <v>446</v>
      </c>
      <c r="B170" s="77" t="s">
        <v>304</v>
      </c>
      <c r="C170" s="85" t="s">
        <v>501</v>
      </c>
      <c r="D170" s="86">
        <v>983567.68</v>
      </c>
      <c r="E170" s="102">
        <v>592728.09</v>
      </c>
      <c r="F170" s="103">
        <f t="shared" si="2"/>
        <v>390839.59000000008</v>
      </c>
    </row>
    <row r="171" spans="1:6" ht="15.75" x14ac:dyDescent="0.25">
      <c r="A171" s="15" t="s">
        <v>334</v>
      </c>
      <c r="B171" s="77" t="s">
        <v>304</v>
      </c>
      <c r="C171" s="85" t="s">
        <v>502</v>
      </c>
      <c r="D171" s="86">
        <v>109831</v>
      </c>
      <c r="E171" s="102">
        <v>109831</v>
      </c>
      <c r="F171" s="103" t="str">
        <f t="shared" si="2"/>
        <v>-</v>
      </c>
    </row>
    <row r="172" spans="1:6" ht="15.75" x14ac:dyDescent="0.25">
      <c r="A172" s="15" t="s">
        <v>340</v>
      </c>
      <c r="B172" s="77" t="s">
        <v>304</v>
      </c>
      <c r="C172" s="85" t="s">
        <v>503</v>
      </c>
      <c r="D172" s="86">
        <v>109831</v>
      </c>
      <c r="E172" s="102">
        <v>109831</v>
      </c>
      <c r="F172" s="103" t="str">
        <f t="shared" si="2"/>
        <v>-</v>
      </c>
    </row>
    <row r="173" spans="1:6" ht="15.75" x14ac:dyDescent="0.25">
      <c r="A173" s="15" t="s">
        <v>344</v>
      </c>
      <c r="B173" s="77" t="s">
        <v>304</v>
      </c>
      <c r="C173" s="85" t="s">
        <v>504</v>
      </c>
      <c r="D173" s="86">
        <v>109831</v>
      </c>
      <c r="E173" s="102">
        <v>109831</v>
      </c>
      <c r="F173" s="103" t="str">
        <f t="shared" si="2"/>
        <v>-</v>
      </c>
    </row>
    <row r="174" spans="1:6" ht="15.75" x14ac:dyDescent="0.25">
      <c r="A174" s="73" t="s">
        <v>505</v>
      </c>
      <c r="B174" s="74" t="s">
        <v>304</v>
      </c>
      <c r="C174" s="94" t="s">
        <v>506</v>
      </c>
      <c r="D174" s="95">
        <v>3364349.22</v>
      </c>
      <c r="E174" s="96">
        <v>1683730.83</v>
      </c>
      <c r="F174" s="104">
        <f t="shared" si="2"/>
        <v>1680618.3900000001</v>
      </c>
    </row>
    <row r="175" spans="1:6" ht="26.25" x14ac:dyDescent="0.25">
      <c r="A175" s="15" t="s">
        <v>326</v>
      </c>
      <c r="B175" s="77" t="s">
        <v>304</v>
      </c>
      <c r="C175" s="85" t="s">
        <v>507</v>
      </c>
      <c r="D175" s="86">
        <v>3254518.22</v>
      </c>
      <c r="E175" s="102">
        <v>1573899.83</v>
      </c>
      <c r="F175" s="103">
        <f t="shared" si="2"/>
        <v>1680618.3900000001</v>
      </c>
    </row>
    <row r="176" spans="1:6" ht="40.5" customHeight="1" x14ac:dyDescent="0.25">
      <c r="A176" s="15" t="s">
        <v>328</v>
      </c>
      <c r="B176" s="77" t="s">
        <v>304</v>
      </c>
      <c r="C176" s="85" t="s">
        <v>508</v>
      </c>
      <c r="D176" s="86">
        <v>3254518.22</v>
      </c>
      <c r="E176" s="102">
        <v>1573899.83</v>
      </c>
      <c r="F176" s="103">
        <f t="shared" si="2"/>
        <v>1680618.3900000001</v>
      </c>
    </row>
    <row r="177" spans="1:6" ht="15.75" x14ac:dyDescent="0.25">
      <c r="A177" s="15" t="s">
        <v>332</v>
      </c>
      <c r="B177" s="77" t="s">
        <v>304</v>
      </c>
      <c r="C177" s="85" t="s">
        <v>509</v>
      </c>
      <c r="D177" s="86">
        <v>3254518.22</v>
      </c>
      <c r="E177" s="102">
        <v>1573899.83</v>
      </c>
      <c r="F177" s="103">
        <f t="shared" si="2"/>
        <v>1680618.3900000001</v>
      </c>
    </row>
    <row r="178" spans="1:6" ht="15.75" x14ac:dyDescent="0.25">
      <c r="A178" s="15" t="s">
        <v>334</v>
      </c>
      <c r="B178" s="77" t="s">
        <v>304</v>
      </c>
      <c r="C178" s="85" t="s">
        <v>510</v>
      </c>
      <c r="D178" s="86">
        <v>109831</v>
      </c>
      <c r="E178" s="102">
        <v>109831</v>
      </c>
      <c r="F178" s="103" t="str">
        <f t="shared" si="2"/>
        <v>-</v>
      </c>
    </row>
    <row r="179" spans="1:6" ht="15.75" x14ac:dyDescent="0.25">
      <c r="A179" s="15" t="s">
        <v>340</v>
      </c>
      <c r="B179" s="77" t="s">
        <v>304</v>
      </c>
      <c r="C179" s="85" t="s">
        <v>511</v>
      </c>
      <c r="D179" s="86">
        <v>109831</v>
      </c>
      <c r="E179" s="102">
        <v>109831</v>
      </c>
      <c r="F179" s="103" t="str">
        <f t="shared" si="2"/>
        <v>-</v>
      </c>
    </row>
    <row r="180" spans="1:6" ht="15.75" x14ac:dyDescent="0.25">
      <c r="A180" s="15" t="s">
        <v>344</v>
      </c>
      <c r="B180" s="77" t="s">
        <v>304</v>
      </c>
      <c r="C180" s="85" t="s">
        <v>512</v>
      </c>
      <c r="D180" s="86">
        <v>109831</v>
      </c>
      <c r="E180" s="102">
        <v>109831</v>
      </c>
      <c r="F180" s="103" t="str">
        <f t="shared" si="2"/>
        <v>-</v>
      </c>
    </row>
    <row r="181" spans="1:6" ht="15.75" x14ac:dyDescent="0.25">
      <c r="A181" s="73" t="s">
        <v>513</v>
      </c>
      <c r="B181" s="74" t="s">
        <v>304</v>
      </c>
      <c r="C181" s="94" t="s">
        <v>514</v>
      </c>
      <c r="D181" s="95">
        <v>20827694.710000001</v>
      </c>
      <c r="E181" s="96">
        <v>3265285.83</v>
      </c>
      <c r="F181" s="104">
        <f t="shared" si="2"/>
        <v>17562408.880000003</v>
      </c>
    </row>
    <row r="182" spans="1:6" ht="26.25" x14ac:dyDescent="0.25">
      <c r="A182" s="15" t="s">
        <v>326</v>
      </c>
      <c r="B182" s="77" t="s">
        <v>304</v>
      </c>
      <c r="C182" s="85" t="s">
        <v>515</v>
      </c>
      <c r="D182" s="86">
        <v>9129182.3499999996</v>
      </c>
      <c r="E182" s="102">
        <v>2742246.76</v>
      </c>
      <c r="F182" s="103">
        <f t="shared" si="2"/>
        <v>6386935.5899999999</v>
      </c>
    </row>
    <row r="183" spans="1:6" ht="42" customHeight="1" x14ac:dyDescent="0.25">
      <c r="A183" s="15" t="s">
        <v>328</v>
      </c>
      <c r="B183" s="77" t="s">
        <v>304</v>
      </c>
      <c r="C183" s="85" t="s">
        <v>516</v>
      </c>
      <c r="D183" s="86">
        <v>9129182.3499999996</v>
      </c>
      <c r="E183" s="102">
        <v>2742246.76</v>
      </c>
      <c r="F183" s="103">
        <f t="shared" si="2"/>
        <v>6386935.5899999999</v>
      </c>
    </row>
    <row r="184" spans="1:6" ht="15.75" x14ac:dyDescent="0.25">
      <c r="A184" s="15" t="s">
        <v>332</v>
      </c>
      <c r="B184" s="77" t="s">
        <v>304</v>
      </c>
      <c r="C184" s="85" t="s">
        <v>517</v>
      </c>
      <c r="D184" s="86">
        <v>9129182.3499999996</v>
      </c>
      <c r="E184" s="102">
        <v>2742246.76</v>
      </c>
      <c r="F184" s="103">
        <f t="shared" si="2"/>
        <v>6386935.5899999999</v>
      </c>
    </row>
    <row r="185" spans="1:6" ht="26.25" x14ac:dyDescent="0.25">
      <c r="A185" s="15" t="s">
        <v>491</v>
      </c>
      <c r="B185" s="77" t="s">
        <v>304</v>
      </c>
      <c r="C185" s="85" t="s">
        <v>518</v>
      </c>
      <c r="D185" s="86">
        <v>11698512.359999999</v>
      </c>
      <c r="E185" s="102">
        <v>523039.07</v>
      </c>
      <c r="F185" s="103">
        <f t="shared" si="2"/>
        <v>11175473.289999999</v>
      </c>
    </row>
    <row r="186" spans="1:6" ht="15.75" x14ac:dyDescent="0.25">
      <c r="A186" s="15" t="s">
        <v>493</v>
      </c>
      <c r="B186" s="77" t="s">
        <v>304</v>
      </c>
      <c r="C186" s="85" t="s">
        <v>519</v>
      </c>
      <c r="D186" s="86">
        <v>11698512.359999999</v>
      </c>
      <c r="E186" s="102">
        <v>523039.07</v>
      </c>
      <c r="F186" s="103">
        <f t="shared" si="2"/>
        <v>11175473.289999999</v>
      </c>
    </row>
    <row r="187" spans="1:6" ht="39" x14ac:dyDescent="0.25">
      <c r="A187" s="15" t="s">
        <v>495</v>
      </c>
      <c r="B187" s="77" t="s">
        <v>304</v>
      </c>
      <c r="C187" s="85" t="s">
        <v>520</v>
      </c>
      <c r="D187" s="86">
        <v>11698512.359999999</v>
      </c>
      <c r="E187" s="102">
        <v>523039.07</v>
      </c>
      <c r="F187" s="103">
        <f t="shared" si="2"/>
        <v>11175473.289999999</v>
      </c>
    </row>
    <row r="188" spans="1:6" ht="15.75" x14ac:dyDescent="0.25">
      <c r="A188" s="73" t="s">
        <v>521</v>
      </c>
      <c r="B188" s="74" t="s">
        <v>304</v>
      </c>
      <c r="C188" s="94" t="s">
        <v>522</v>
      </c>
      <c r="D188" s="95">
        <v>26483861.789999999</v>
      </c>
      <c r="E188" s="96">
        <v>12275650.710000001</v>
      </c>
      <c r="F188" s="104">
        <f t="shared" si="2"/>
        <v>14208211.079999998</v>
      </c>
    </row>
    <row r="189" spans="1:6" ht="26.25" x14ac:dyDescent="0.25">
      <c r="A189" s="15" t="s">
        <v>326</v>
      </c>
      <c r="B189" s="77" t="s">
        <v>304</v>
      </c>
      <c r="C189" s="85" t="s">
        <v>523</v>
      </c>
      <c r="D189" s="86">
        <v>26483861.789999999</v>
      </c>
      <c r="E189" s="102">
        <v>12275650.710000001</v>
      </c>
      <c r="F189" s="103">
        <f t="shared" si="2"/>
        <v>14208211.079999998</v>
      </c>
    </row>
    <row r="190" spans="1:6" ht="42.75" customHeight="1" x14ac:dyDescent="0.25">
      <c r="A190" s="15" t="s">
        <v>328</v>
      </c>
      <c r="B190" s="77" t="s">
        <v>304</v>
      </c>
      <c r="C190" s="85" t="s">
        <v>524</v>
      </c>
      <c r="D190" s="86">
        <v>26483861.789999999</v>
      </c>
      <c r="E190" s="102">
        <v>12275650.710000001</v>
      </c>
      <c r="F190" s="103">
        <f t="shared" si="2"/>
        <v>14208211.079999998</v>
      </c>
    </row>
    <row r="191" spans="1:6" ht="15.75" x14ac:dyDescent="0.25">
      <c r="A191" s="15" t="s">
        <v>332</v>
      </c>
      <c r="B191" s="77" t="s">
        <v>304</v>
      </c>
      <c r="C191" s="85" t="s">
        <v>525</v>
      </c>
      <c r="D191" s="86">
        <v>26483861.789999999</v>
      </c>
      <c r="E191" s="102">
        <v>12275650.710000001</v>
      </c>
      <c r="F191" s="103">
        <f t="shared" si="2"/>
        <v>14208211.079999998</v>
      </c>
    </row>
    <row r="192" spans="1:6" ht="26.25" x14ac:dyDescent="0.25">
      <c r="A192" s="73" t="s">
        <v>526</v>
      </c>
      <c r="B192" s="74" t="s">
        <v>304</v>
      </c>
      <c r="C192" s="94" t="s">
        <v>527</v>
      </c>
      <c r="D192" s="95">
        <v>40668400.57</v>
      </c>
      <c r="E192" s="96">
        <v>34537492.789999999</v>
      </c>
      <c r="F192" s="104">
        <f t="shared" si="2"/>
        <v>6130907.7800000012</v>
      </c>
    </row>
    <row r="193" spans="1:6" ht="26.25" x14ac:dyDescent="0.25">
      <c r="A193" s="15" t="s">
        <v>442</v>
      </c>
      <c r="B193" s="77" t="s">
        <v>304</v>
      </c>
      <c r="C193" s="85" t="s">
        <v>528</v>
      </c>
      <c r="D193" s="86">
        <v>40668400.57</v>
      </c>
      <c r="E193" s="102">
        <v>34537492.789999999</v>
      </c>
      <c r="F193" s="103">
        <f t="shared" si="2"/>
        <v>6130907.7800000012</v>
      </c>
    </row>
    <row r="194" spans="1:6" ht="15.75" x14ac:dyDescent="0.25">
      <c r="A194" s="15" t="s">
        <v>444</v>
      </c>
      <c r="B194" s="77" t="s">
        <v>304</v>
      </c>
      <c r="C194" s="85" t="s">
        <v>529</v>
      </c>
      <c r="D194" s="86">
        <v>40668400.57</v>
      </c>
      <c r="E194" s="102">
        <v>34537492.789999999</v>
      </c>
      <c r="F194" s="103">
        <f t="shared" si="2"/>
        <v>6130907.7800000012</v>
      </c>
    </row>
    <row r="195" spans="1:6" ht="51.75" x14ac:dyDescent="0.25">
      <c r="A195" s="15" t="s">
        <v>499</v>
      </c>
      <c r="B195" s="77" t="s">
        <v>304</v>
      </c>
      <c r="C195" s="85" t="s">
        <v>530</v>
      </c>
      <c r="D195" s="86">
        <v>39684832.890000001</v>
      </c>
      <c r="E195" s="102">
        <v>33944764.700000003</v>
      </c>
      <c r="F195" s="103">
        <f t="shared" si="2"/>
        <v>5740068.1899999976</v>
      </c>
    </row>
    <row r="196" spans="1:6" ht="15.75" x14ac:dyDescent="0.25">
      <c r="A196" s="15" t="s">
        <v>446</v>
      </c>
      <c r="B196" s="77" t="s">
        <v>304</v>
      </c>
      <c r="C196" s="85" t="s">
        <v>531</v>
      </c>
      <c r="D196" s="86">
        <v>983567.68</v>
      </c>
      <c r="E196" s="102">
        <v>592728.09</v>
      </c>
      <c r="F196" s="103">
        <f t="shared" si="2"/>
        <v>390839.59000000008</v>
      </c>
    </row>
    <row r="197" spans="1:6" ht="15.75" x14ac:dyDescent="0.25">
      <c r="A197" s="73" t="s">
        <v>532</v>
      </c>
      <c r="B197" s="74" t="s">
        <v>304</v>
      </c>
      <c r="C197" s="94" t="s">
        <v>533</v>
      </c>
      <c r="D197" s="95">
        <v>475398504.20999998</v>
      </c>
      <c r="E197" s="96">
        <v>265301868.78</v>
      </c>
      <c r="F197" s="104">
        <f t="shared" si="2"/>
        <v>210096635.42999998</v>
      </c>
    </row>
    <row r="198" spans="1:6" ht="64.5" x14ac:dyDescent="0.25">
      <c r="A198" s="15" t="s">
        <v>308</v>
      </c>
      <c r="B198" s="77" t="s">
        <v>304</v>
      </c>
      <c r="C198" s="85" t="s">
        <v>534</v>
      </c>
      <c r="D198" s="86">
        <v>4382919.66</v>
      </c>
      <c r="E198" s="102">
        <v>4202764.33</v>
      </c>
      <c r="F198" s="103">
        <f t="shared" si="2"/>
        <v>180155.33000000007</v>
      </c>
    </row>
    <row r="199" spans="1:6" ht="26.25" x14ac:dyDescent="0.25">
      <c r="A199" s="15" t="s">
        <v>318</v>
      </c>
      <c r="B199" s="77" t="s">
        <v>304</v>
      </c>
      <c r="C199" s="85" t="s">
        <v>535</v>
      </c>
      <c r="D199" s="86">
        <v>4382919.66</v>
      </c>
      <c r="E199" s="102">
        <v>4202764.33</v>
      </c>
      <c r="F199" s="103">
        <f t="shared" si="2"/>
        <v>180155.33000000007</v>
      </c>
    </row>
    <row r="200" spans="1:6" ht="26.25" x14ac:dyDescent="0.25">
      <c r="A200" s="15" t="s">
        <v>320</v>
      </c>
      <c r="B200" s="77" t="s">
        <v>304</v>
      </c>
      <c r="C200" s="85" t="s">
        <v>536</v>
      </c>
      <c r="D200" s="86">
        <v>3543707.59</v>
      </c>
      <c r="E200" s="102">
        <v>3387920.66</v>
      </c>
      <c r="F200" s="103">
        <f t="shared" si="2"/>
        <v>155786.9299999997</v>
      </c>
    </row>
    <row r="201" spans="1:6" ht="39" x14ac:dyDescent="0.25">
      <c r="A201" s="15" t="s">
        <v>322</v>
      </c>
      <c r="B201" s="77" t="s">
        <v>304</v>
      </c>
      <c r="C201" s="85" t="s">
        <v>537</v>
      </c>
      <c r="D201" s="86">
        <v>14548</v>
      </c>
      <c r="E201" s="102">
        <v>14547.6</v>
      </c>
      <c r="F201" s="103">
        <f t="shared" si="2"/>
        <v>0.3999999999996362</v>
      </c>
    </row>
    <row r="202" spans="1:6" ht="51.75" x14ac:dyDescent="0.25">
      <c r="A202" s="15" t="s">
        <v>414</v>
      </c>
      <c r="B202" s="77" t="s">
        <v>304</v>
      </c>
      <c r="C202" s="85" t="s">
        <v>538</v>
      </c>
      <c r="D202" s="86">
        <v>15000</v>
      </c>
      <c r="E202" s="102" t="s">
        <v>43</v>
      </c>
      <c r="F202" s="103">
        <f t="shared" si="2"/>
        <v>15000</v>
      </c>
    </row>
    <row r="203" spans="1:6" ht="51.75" x14ac:dyDescent="0.25">
      <c r="A203" s="15" t="s">
        <v>324</v>
      </c>
      <c r="B203" s="77" t="s">
        <v>304</v>
      </c>
      <c r="C203" s="85" t="s">
        <v>539</v>
      </c>
      <c r="D203" s="86">
        <v>809664.07</v>
      </c>
      <c r="E203" s="102">
        <v>800296.07</v>
      </c>
      <c r="F203" s="103">
        <f t="shared" si="2"/>
        <v>9368</v>
      </c>
    </row>
    <row r="204" spans="1:6" ht="26.25" x14ac:dyDescent="0.25">
      <c r="A204" s="15" t="s">
        <v>326</v>
      </c>
      <c r="B204" s="77" t="s">
        <v>304</v>
      </c>
      <c r="C204" s="85" t="s">
        <v>540</v>
      </c>
      <c r="D204" s="86">
        <v>172019</v>
      </c>
      <c r="E204" s="102">
        <v>111788.97</v>
      </c>
      <c r="F204" s="103">
        <f t="shared" si="2"/>
        <v>60230.03</v>
      </c>
    </row>
    <row r="205" spans="1:6" ht="44.25" customHeight="1" x14ac:dyDescent="0.25">
      <c r="A205" s="15" t="s">
        <v>328</v>
      </c>
      <c r="B205" s="77" t="s">
        <v>304</v>
      </c>
      <c r="C205" s="85" t="s">
        <v>541</v>
      </c>
      <c r="D205" s="86">
        <v>172019</v>
      </c>
      <c r="E205" s="102">
        <v>111788.97</v>
      </c>
      <c r="F205" s="103">
        <f t="shared" si="2"/>
        <v>60230.03</v>
      </c>
    </row>
    <row r="206" spans="1:6" ht="26.25" x14ac:dyDescent="0.25">
      <c r="A206" s="15" t="s">
        <v>330</v>
      </c>
      <c r="B206" s="77" t="s">
        <v>304</v>
      </c>
      <c r="C206" s="85" t="s">
        <v>542</v>
      </c>
      <c r="D206" s="86">
        <v>73019</v>
      </c>
      <c r="E206" s="102">
        <v>46459.18</v>
      </c>
      <c r="F206" s="103">
        <f t="shared" si="2"/>
        <v>26559.82</v>
      </c>
    </row>
    <row r="207" spans="1:6" ht="15.75" x14ac:dyDescent="0.25">
      <c r="A207" s="15" t="s">
        <v>332</v>
      </c>
      <c r="B207" s="77" t="s">
        <v>304</v>
      </c>
      <c r="C207" s="85" t="s">
        <v>543</v>
      </c>
      <c r="D207" s="86">
        <v>99000</v>
      </c>
      <c r="E207" s="102">
        <v>65329.79</v>
      </c>
      <c r="F207" s="103">
        <f t="shared" si="2"/>
        <v>33670.21</v>
      </c>
    </row>
    <row r="208" spans="1:6" ht="26.25" x14ac:dyDescent="0.25">
      <c r="A208" s="15" t="s">
        <v>491</v>
      </c>
      <c r="B208" s="77" t="s">
        <v>304</v>
      </c>
      <c r="C208" s="85" t="s">
        <v>544</v>
      </c>
      <c r="D208" s="86">
        <v>131808647.08</v>
      </c>
      <c r="E208" s="102">
        <v>209499.08</v>
      </c>
      <c r="F208" s="103">
        <f t="shared" si="2"/>
        <v>131599148</v>
      </c>
    </row>
    <row r="209" spans="1:6" ht="15.75" x14ac:dyDescent="0.25">
      <c r="A209" s="15" t="s">
        <v>493</v>
      </c>
      <c r="B209" s="77" t="s">
        <v>304</v>
      </c>
      <c r="C209" s="85" t="s">
        <v>545</v>
      </c>
      <c r="D209" s="86">
        <v>131808647.08</v>
      </c>
      <c r="E209" s="102">
        <v>209499.08</v>
      </c>
      <c r="F209" s="103">
        <f t="shared" si="2"/>
        <v>131599148</v>
      </c>
    </row>
    <row r="210" spans="1:6" ht="39" x14ac:dyDescent="0.25">
      <c r="A210" s="15" t="s">
        <v>495</v>
      </c>
      <c r="B210" s="77" t="s">
        <v>304</v>
      </c>
      <c r="C210" s="85" t="s">
        <v>546</v>
      </c>
      <c r="D210" s="86">
        <v>131808647.08</v>
      </c>
      <c r="E210" s="102">
        <v>209499.08</v>
      </c>
      <c r="F210" s="103">
        <f t="shared" si="2"/>
        <v>131599148</v>
      </c>
    </row>
    <row r="211" spans="1:6" ht="26.25" x14ac:dyDescent="0.25">
      <c r="A211" s="15" t="s">
        <v>442</v>
      </c>
      <c r="B211" s="77" t="s">
        <v>304</v>
      </c>
      <c r="C211" s="85" t="s">
        <v>547</v>
      </c>
      <c r="D211" s="86">
        <v>338959918.47000003</v>
      </c>
      <c r="E211" s="102">
        <v>260777796.55000001</v>
      </c>
      <c r="F211" s="103">
        <f t="shared" si="2"/>
        <v>78182121.920000017</v>
      </c>
    </row>
    <row r="212" spans="1:6" ht="15.75" x14ac:dyDescent="0.25">
      <c r="A212" s="15" t="s">
        <v>444</v>
      </c>
      <c r="B212" s="77" t="s">
        <v>304</v>
      </c>
      <c r="C212" s="85" t="s">
        <v>548</v>
      </c>
      <c r="D212" s="86">
        <v>335110643.19</v>
      </c>
      <c r="E212" s="102">
        <v>259902307.34999999</v>
      </c>
      <c r="F212" s="103">
        <f t="shared" si="2"/>
        <v>75208335.840000004</v>
      </c>
    </row>
    <row r="213" spans="1:6" ht="51.75" x14ac:dyDescent="0.25">
      <c r="A213" s="15" t="s">
        <v>499</v>
      </c>
      <c r="B213" s="77" t="s">
        <v>304</v>
      </c>
      <c r="C213" s="85" t="s">
        <v>549</v>
      </c>
      <c r="D213" s="86">
        <v>294020321.50999999</v>
      </c>
      <c r="E213" s="102">
        <v>241620529.21000001</v>
      </c>
      <c r="F213" s="103">
        <f t="shared" ref="F213:F276" si="3">IF(OR(D213="-",IF(E213="-",0,E213)&gt;=IF(D213="-",0,D213)),"-",IF(D213="-",0,D213)-IF(E213="-",0,E213))</f>
        <v>52399792.299999982</v>
      </c>
    </row>
    <row r="214" spans="1:6" ht="15.75" x14ac:dyDescent="0.25">
      <c r="A214" s="15" t="s">
        <v>446</v>
      </c>
      <c r="B214" s="77" t="s">
        <v>304</v>
      </c>
      <c r="C214" s="85" t="s">
        <v>550</v>
      </c>
      <c r="D214" s="86">
        <v>41090321.68</v>
      </c>
      <c r="E214" s="102">
        <v>18281778.140000001</v>
      </c>
      <c r="F214" s="103">
        <f t="shared" si="3"/>
        <v>22808543.539999999</v>
      </c>
    </row>
    <row r="215" spans="1:6" ht="39" x14ac:dyDescent="0.25">
      <c r="A215" s="15" t="s">
        <v>551</v>
      </c>
      <c r="B215" s="77" t="s">
        <v>304</v>
      </c>
      <c r="C215" s="85" t="s">
        <v>552</v>
      </c>
      <c r="D215" s="86">
        <v>3849275.28</v>
      </c>
      <c r="E215" s="102">
        <v>875489.2</v>
      </c>
      <c r="F215" s="103">
        <f t="shared" si="3"/>
        <v>2973786.08</v>
      </c>
    </row>
    <row r="216" spans="1:6" ht="26.25" x14ac:dyDescent="0.25">
      <c r="A216" s="15" t="s">
        <v>553</v>
      </c>
      <c r="B216" s="77" t="s">
        <v>304</v>
      </c>
      <c r="C216" s="85" t="s">
        <v>554</v>
      </c>
      <c r="D216" s="86">
        <v>3849275.28</v>
      </c>
      <c r="E216" s="102">
        <v>875489.2</v>
      </c>
      <c r="F216" s="103">
        <f t="shared" si="3"/>
        <v>2973786.08</v>
      </c>
    </row>
    <row r="217" spans="1:6" ht="15.75" x14ac:dyDescent="0.25">
      <c r="A217" s="15" t="s">
        <v>334</v>
      </c>
      <c r="B217" s="77" t="s">
        <v>304</v>
      </c>
      <c r="C217" s="85" t="s">
        <v>555</v>
      </c>
      <c r="D217" s="86">
        <v>75000</v>
      </c>
      <c r="E217" s="102">
        <v>19.850000000000001</v>
      </c>
      <c r="F217" s="103">
        <f t="shared" si="3"/>
        <v>74980.149999999994</v>
      </c>
    </row>
    <row r="218" spans="1:6" ht="15.75" x14ac:dyDescent="0.25">
      <c r="A218" s="15" t="s">
        <v>340</v>
      </c>
      <c r="B218" s="77" t="s">
        <v>304</v>
      </c>
      <c r="C218" s="85" t="s">
        <v>556</v>
      </c>
      <c r="D218" s="86">
        <v>75000</v>
      </c>
      <c r="E218" s="102">
        <v>19.850000000000001</v>
      </c>
      <c r="F218" s="103">
        <f t="shared" si="3"/>
        <v>74980.149999999994</v>
      </c>
    </row>
    <row r="219" spans="1:6" ht="15.75" x14ac:dyDescent="0.25">
      <c r="A219" s="15" t="s">
        <v>344</v>
      </c>
      <c r="B219" s="77" t="s">
        <v>304</v>
      </c>
      <c r="C219" s="85" t="s">
        <v>557</v>
      </c>
      <c r="D219" s="86">
        <v>72721.919999999998</v>
      </c>
      <c r="E219" s="102" t="s">
        <v>43</v>
      </c>
      <c r="F219" s="103">
        <f t="shared" si="3"/>
        <v>72721.919999999998</v>
      </c>
    </row>
    <row r="220" spans="1:6" ht="15.75" x14ac:dyDescent="0.25">
      <c r="A220" s="15" t="s">
        <v>346</v>
      </c>
      <c r="B220" s="77" t="s">
        <v>304</v>
      </c>
      <c r="C220" s="85" t="s">
        <v>558</v>
      </c>
      <c r="D220" s="86">
        <v>2278.08</v>
      </c>
      <c r="E220" s="102">
        <v>19.850000000000001</v>
      </c>
      <c r="F220" s="103">
        <f t="shared" si="3"/>
        <v>2258.23</v>
      </c>
    </row>
    <row r="221" spans="1:6" ht="15.75" x14ac:dyDescent="0.25">
      <c r="A221" s="73" t="s">
        <v>559</v>
      </c>
      <c r="B221" s="74" t="s">
        <v>304</v>
      </c>
      <c r="C221" s="94" t="s">
        <v>560</v>
      </c>
      <c r="D221" s="95">
        <v>110146515.83</v>
      </c>
      <c r="E221" s="96">
        <v>90016319.340000004</v>
      </c>
      <c r="F221" s="104">
        <f t="shared" si="3"/>
        <v>20130196.489999995</v>
      </c>
    </row>
    <row r="222" spans="1:6" ht="26.25" x14ac:dyDescent="0.25">
      <c r="A222" s="15" t="s">
        <v>442</v>
      </c>
      <c r="B222" s="77" t="s">
        <v>304</v>
      </c>
      <c r="C222" s="85" t="s">
        <v>561</v>
      </c>
      <c r="D222" s="86">
        <v>110146515.83</v>
      </c>
      <c r="E222" s="102">
        <v>90016319.340000004</v>
      </c>
      <c r="F222" s="103">
        <f t="shared" si="3"/>
        <v>20130196.489999995</v>
      </c>
    </row>
    <row r="223" spans="1:6" ht="15.75" x14ac:dyDescent="0.25">
      <c r="A223" s="15" t="s">
        <v>444</v>
      </c>
      <c r="B223" s="77" t="s">
        <v>304</v>
      </c>
      <c r="C223" s="85" t="s">
        <v>562</v>
      </c>
      <c r="D223" s="86">
        <v>110146515.83</v>
      </c>
      <c r="E223" s="102">
        <v>90016319.340000004</v>
      </c>
      <c r="F223" s="103">
        <f t="shared" si="3"/>
        <v>20130196.489999995</v>
      </c>
    </row>
    <row r="224" spans="1:6" ht="51.75" x14ac:dyDescent="0.25">
      <c r="A224" s="15" t="s">
        <v>499</v>
      </c>
      <c r="B224" s="77" t="s">
        <v>304</v>
      </c>
      <c r="C224" s="85" t="s">
        <v>563</v>
      </c>
      <c r="D224" s="86">
        <v>102413471.58</v>
      </c>
      <c r="E224" s="102">
        <v>85917127.519999996</v>
      </c>
      <c r="F224" s="103">
        <f t="shared" si="3"/>
        <v>16496344.060000002</v>
      </c>
    </row>
    <row r="225" spans="1:6" ht="22.5" customHeight="1" x14ac:dyDescent="0.25">
      <c r="A225" s="15" t="s">
        <v>446</v>
      </c>
      <c r="B225" s="77" t="s">
        <v>304</v>
      </c>
      <c r="C225" s="85" t="s">
        <v>564</v>
      </c>
      <c r="D225" s="86">
        <v>7733044.25</v>
      </c>
      <c r="E225" s="102">
        <v>4099191.82</v>
      </c>
      <c r="F225" s="103">
        <f t="shared" si="3"/>
        <v>3633852.43</v>
      </c>
    </row>
    <row r="226" spans="1:6" ht="15.75" x14ac:dyDescent="0.25">
      <c r="A226" s="73" t="s">
        <v>565</v>
      </c>
      <c r="B226" s="74" t="s">
        <v>304</v>
      </c>
      <c r="C226" s="94" t="s">
        <v>566</v>
      </c>
      <c r="D226" s="95">
        <v>173164418.44</v>
      </c>
      <c r="E226" s="96">
        <v>130690502.52</v>
      </c>
      <c r="F226" s="104">
        <f t="shared" si="3"/>
        <v>42473915.920000002</v>
      </c>
    </row>
    <row r="227" spans="1:6" ht="26.25" x14ac:dyDescent="0.25">
      <c r="A227" s="15" t="s">
        <v>442</v>
      </c>
      <c r="B227" s="77" t="s">
        <v>304</v>
      </c>
      <c r="C227" s="85" t="s">
        <v>567</v>
      </c>
      <c r="D227" s="86">
        <v>173164418.44</v>
      </c>
      <c r="E227" s="102">
        <v>130690502.52</v>
      </c>
      <c r="F227" s="103">
        <f t="shared" si="3"/>
        <v>42473915.920000002</v>
      </c>
    </row>
    <row r="228" spans="1:6" ht="15.75" x14ac:dyDescent="0.25">
      <c r="A228" s="15"/>
      <c r="B228" s="77" t="s">
        <v>304</v>
      </c>
      <c r="C228" s="85" t="s">
        <v>568</v>
      </c>
      <c r="D228" s="86">
        <v>173164418.44</v>
      </c>
      <c r="E228" s="102">
        <v>130690502.52</v>
      </c>
      <c r="F228" s="103">
        <f t="shared" si="3"/>
        <v>42473915.920000002</v>
      </c>
    </row>
    <row r="229" spans="1:6" ht="51.75" x14ac:dyDescent="0.25">
      <c r="A229" s="15" t="s">
        <v>499</v>
      </c>
      <c r="B229" s="77" t="s">
        <v>304</v>
      </c>
      <c r="C229" s="85" t="s">
        <v>569</v>
      </c>
      <c r="D229" s="86">
        <v>151572524.93000001</v>
      </c>
      <c r="E229" s="102">
        <v>122414905.84999999</v>
      </c>
      <c r="F229" s="103">
        <f t="shared" si="3"/>
        <v>29157619.080000013</v>
      </c>
    </row>
    <row r="230" spans="1:6" ht="15.75" x14ac:dyDescent="0.25">
      <c r="A230" s="15" t="s">
        <v>446</v>
      </c>
      <c r="B230" s="77" t="s">
        <v>304</v>
      </c>
      <c r="C230" s="85" t="s">
        <v>570</v>
      </c>
      <c r="D230" s="86">
        <v>21591893.510000002</v>
      </c>
      <c r="E230" s="102">
        <v>8275596.6699999999</v>
      </c>
      <c r="F230" s="103">
        <f t="shared" si="3"/>
        <v>13316296.840000002</v>
      </c>
    </row>
    <row r="231" spans="1:6" ht="15.75" x14ac:dyDescent="0.25">
      <c r="A231" s="73" t="s">
        <v>571</v>
      </c>
      <c r="B231" s="74" t="s">
        <v>304</v>
      </c>
      <c r="C231" s="94" t="s">
        <v>572</v>
      </c>
      <c r="D231" s="95">
        <v>50477708.920000002</v>
      </c>
      <c r="E231" s="96">
        <v>38018118.490000002</v>
      </c>
      <c r="F231" s="104">
        <f t="shared" si="3"/>
        <v>12459590.43</v>
      </c>
    </row>
    <row r="232" spans="1:6" ht="26.25" x14ac:dyDescent="0.25">
      <c r="A232" s="15" t="s">
        <v>442</v>
      </c>
      <c r="B232" s="77" t="s">
        <v>304</v>
      </c>
      <c r="C232" s="85" t="s">
        <v>573</v>
      </c>
      <c r="D232" s="86">
        <v>50477708.920000002</v>
      </c>
      <c r="E232" s="102">
        <v>38018118.490000002</v>
      </c>
      <c r="F232" s="103">
        <f t="shared" si="3"/>
        <v>12459590.43</v>
      </c>
    </row>
    <row r="233" spans="1:6" ht="15.75" x14ac:dyDescent="0.25">
      <c r="A233" s="15" t="s">
        <v>444</v>
      </c>
      <c r="B233" s="77" t="s">
        <v>304</v>
      </c>
      <c r="C233" s="85" t="s">
        <v>574</v>
      </c>
      <c r="D233" s="86">
        <v>50477708.920000002</v>
      </c>
      <c r="E233" s="102">
        <v>38018118.490000002</v>
      </c>
      <c r="F233" s="103">
        <f t="shared" si="3"/>
        <v>12459590.43</v>
      </c>
    </row>
    <row r="234" spans="1:6" ht="51.75" x14ac:dyDescent="0.25">
      <c r="A234" s="15" t="s">
        <v>499</v>
      </c>
      <c r="B234" s="77" t="s">
        <v>304</v>
      </c>
      <c r="C234" s="85" t="s">
        <v>575</v>
      </c>
      <c r="D234" s="86">
        <v>40034325</v>
      </c>
      <c r="E234" s="102">
        <v>33288495.84</v>
      </c>
      <c r="F234" s="103">
        <f t="shared" si="3"/>
        <v>6745829.1600000001</v>
      </c>
    </row>
    <row r="235" spans="1:6" ht="15.75" x14ac:dyDescent="0.25">
      <c r="A235" s="15" t="s">
        <v>446</v>
      </c>
      <c r="B235" s="77" t="s">
        <v>304</v>
      </c>
      <c r="C235" s="85" t="s">
        <v>576</v>
      </c>
      <c r="D235" s="86">
        <v>10443383.92</v>
      </c>
      <c r="E235" s="102">
        <v>4729622.6500000004</v>
      </c>
      <c r="F235" s="103">
        <f t="shared" si="3"/>
        <v>5713761.2699999996</v>
      </c>
    </row>
    <row r="236" spans="1:6" ht="15.75" x14ac:dyDescent="0.25">
      <c r="A236" s="73" t="s">
        <v>577</v>
      </c>
      <c r="B236" s="74" t="s">
        <v>304</v>
      </c>
      <c r="C236" s="94" t="s">
        <v>578</v>
      </c>
      <c r="D236" s="95">
        <v>1362000</v>
      </c>
      <c r="E236" s="96">
        <v>1201993.24</v>
      </c>
      <c r="F236" s="104">
        <f t="shared" si="3"/>
        <v>160006.76</v>
      </c>
    </row>
    <row r="237" spans="1:6" ht="26.25" x14ac:dyDescent="0.25">
      <c r="A237" s="15" t="s">
        <v>326</v>
      </c>
      <c r="B237" s="77" t="s">
        <v>304</v>
      </c>
      <c r="C237" s="85" t="s">
        <v>579</v>
      </c>
      <c r="D237" s="86">
        <v>40000</v>
      </c>
      <c r="E237" s="102">
        <v>24626.240000000002</v>
      </c>
      <c r="F237" s="103">
        <f t="shared" si="3"/>
        <v>15373.759999999998</v>
      </c>
    </row>
    <row r="238" spans="1:6" ht="39.75" customHeight="1" x14ac:dyDescent="0.25">
      <c r="A238" s="15" t="s">
        <v>328</v>
      </c>
      <c r="B238" s="77" t="s">
        <v>304</v>
      </c>
      <c r="C238" s="85" t="s">
        <v>580</v>
      </c>
      <c r="D238" s="86">
        <v>40000</v>
      </c>
      <c r="E238" s="102">
        <v>24626.240000000002</v>
      </c>
      <c r="F238" s="103">
        <f t="shared" si="3"/>
        <v>15373.759999999998</v>
      </c>
    </row>
    <row r="239" spans="1:6" ht="15.75" x14ac:dyDescent="0.25">
      <c r="A239" s="15" t="s">
        <v>332</v>
      </c>
      <c r="B239" s="77" t="s">
        <v>304</v>
      </c>
      <c r="C239" s="85" t="s">
        <v>581</v>
      </c>
      <c r="D239" s="86">
        <v>40000</v>
      </c>
      <c r="E239" s="102">
        <v>24626.240000000002</v>
      </c>
      <c r="F239" s="103">
        <f t="shared" si="3"/>
        <v>15373.759999999998</v>
      </c>
    </row>
    <row r="240" spans="1:6" ht="26.25" x14ac:dyDescent="0.25">
      <c r="A240" s="15" t="s">
        <v>442</v>
      </c>
      <c r="B240" s="77" t="s">
        <v>304</v>
      </c>
      <c r="C240" s="85" t="s">
        <v>582</v>
      </c>
      <c r="D240" s="86">
        <v>1322000</v>
      </c>
      <c r="E240" s="102">
        <v>1177367</v>
      </c>
      <c r="F240" s="103">
        <f t="shared" si="3"/>
        <v>144633</v>
      </c>
    </row>
    <row r="241" spans="1:6" ht="15.75" x14ac:dyDescent="0.25">
      <c r="A241" s="15" t="s">
        <v>444</v>
      </c>
      <c r="B241" s="77" t="s">
        <v>304</v>
      </c>
      <c r="C241" s="85" t="s">
        <v>583</v>
      </c>
      <c r="D241" s="86">
        <v>1322000</v>
      </c>
      <c r="E241" s="102">
        <v>1177367</v>
      </c>
      <c r="F241" s="103">
        <f t="shared" si="3"/>
        <v>144633</v>
      </c>
    </row>
    <row r="242" spans="1:6" ht="15.75" x14ac:dyDescent="0.25">
      <c r="A242" s="15" t="s">
        <v>446</v>
      </c>
      <c r="B242" s="77" t="s">
        <v>304</v>
      </c>
      <c r="C242" s="85" t="s">
        <v>584</v>
      </c>
      <c r="D242" s="86">
        <v>1322000</v>
      </c>
      <c r="E242" s="102">
        <v>1177367</v>
      </c>
      <c r="F242" s="103">
        <f t="shared" si="3"/>
        <v>144633</v>
      </c>
    </row>
    <row r="243" spans="1:6" ht="15.75" x14ac:dyDescent="0.25">
      <c r="A243" s="73" t="s">
        <v>585</v>
      </c>
      <c r="B243" s="74" t="s">
        <v>304</v>
      </c>
      <c r="C243" s="94" t="s">
        <v>586</v>
      </c>
      <c r="D243" s="95">
        <v>140247861.02000001</v>
      </c>
      <c r="E243" s="96">
        <v>5374935.1900000004</v>
      </c>
      <c r="F243" s="104">
        <f t="shared" si="3"/>
        <v>134872925.83000001</v>
      </c>
    </row>
    <row r="244" spans="1:6" ht="64.5" x14ac:dyDescent="0.25">
      <c r="A244" s="15" t="s">
        <v>308</v>
      </c>
      <c r="B244" s="77" t="s">
        <v>304</v>
      </c>
      <c r="C244" s="85" t="s">
        <v>587</v>
      </c>
      <c r="D244" s="86">
        <v>4382919.66</v>
      </c>
      <c r="E244" s="102">
        <v>4202764.33</v>
      </c>
      <c r="F244" s="103">
        <f t="shared" si="3"/>
        <v>180155.33000000007</v>
      </c>
    </row>
    <row r="245" spans="1:6" ht="26.25" x14ac:dyDescent="0.25">
      <c r="A245" s="15" t="s">
        <v>318</v>
      </c>
      <c r="B245" s="77" t="s">
        <v>304</v>
      </c>
      <c r="C245" s="85" t="s">
        <v>588</v>
      </c>
      <c r="D245" s="86">
        <v>4382919.66</v>
      </c>
      <c r="E245" s="102">
        <v>4202764.33</v>
      </c>
      <c r="F245" s="103">
        <f t="shared" si="3"/>
        <v>180155.33000000007</v>
      </c>
    </row>
    <row r="246" spans="1:6" ht="26.25" x14ac:dyDescent="0.25">
      <c r="A246" s="15" t="s">
        <v>320</v>
      </c>
      <c r="B246" s="77" t="s">
        <v>304</v>
      </c>
      <c r="C246" s="85" t="s">
        <v>589</v>
      </c>
      <c r="D246" s="86">
        <v>3543707.59</v>
      </c>
      <c r="E246" s="102">
        <v>3387920.66</v>
      </c>
      <c r="F246" s="103">
        <f t="shared" si="3"/>
        <v>155786.9299999997</v>
      </c>
    </row>
    <row r="247" spans="1:6" ht="39" x14ac:dyDescent="0.25">
      <c r="A247" s="15" t="s">
        <v>322</v>
      </c>
      <c r="B247" s="77" t="s">
        <v>304</v>
      </c>
      <c r="C247" s="85" t="s">
        <v>590</v>
      </c>
      <c r="D247" s="86">
        <v>14548</v>
      </c>
      <c r="E247" s="102">
        <v>14547.6</v>
      </c>
      <c r="F247" s="103">
        <f t="shared" si="3"/>
        <v>0.3999999999996362</v>
      </c>
    </row>
    <row r="248" spans="1:6" ht="51.75" x14ac:dyDescent="0.25">
      <c r="A248" s="15" t="s">
        <v>414</v>
      </c>
      <c r="B248" s="77" t="s">
        <v>304</v>
      </c>
      <c r="C248" s="85" t="s">
        <v>591</v>
      </c>
      <c r="D248" s="86">
        <v>15000</v>
      </c>
      <c r="E248" s="102" t="s">
        <v>43</v>
      </c>
      <c r="F248" s="103">
        <f t="shared" si="3"/>
        <v>15000</v>
      </c>
    </row>
    <row r="249" spans="1:6" ht="51.75" x14ac:dyDescent="0.25">
      <c r="A249" s="15" t="s">
        <v>324</v>
      </c>
      <c r="B249" s="77" t="s">
        <v>304</v>
      </c>
      <c r="C249" s="85" t="s">
        <v>592</v>
      </c>
      <c r="D249" s="86">
        <v>809664.07</v>
      </c>
      <c r="E249" s="102">
        <v>800296.07</v>
      </c>
      <c r="F249" s="103">
        <f t="shared" si="3"/>
        <v>9368</v>
      </c>
    </row>
    <row r="250" spans="1:6" ht="26.25" x14ac:dyDescent="0.25">
      <c r="A250" s="15" t="s">
        <v>326</v>
      </c>
      <c r="B250" s="77" t="s">
        <v>304</v>
      </c>
      <c r="C250" s="85" t="s">
        <v>593</v>
      </c>
      <c r="D250" s="86">
        <v>132019</v>
      </c>
      <c r="E250" s="102">
        <v>87162.73</v>
      </c>
      <c r="F250" s="103">
        <f t="shared" si="3"/>
        <v>44856.270000000004</v>
      </c>
    </row>
    <row r="251" spans="1:6" ht="40.5" customHeight="1" x14ac:dyDescent="0.25">
      <c r="A251" s="15" t="s">
        <v>328</v>
      </c>
      <c r="B251" s="77" t="s">
        <v>304</v>
      </c>
      <c r="C251" s="85" t="s">
        <v>594</v>
      </c>
      <c r="D251" s="86">
        <v>132019</v>
      </c>
      <c r="E251" s="102">
        <v>87162.73</v>
      </c>
      <c r="F251" s="103">
        <f t="shared" si="3"/>
        <v>44856.270000000004</v>
      </c>
    </row>
    <row r="252" spans="1:6" ht="26.25" x14ac:dyDescent="0.25">
      <c r="A252" s="15" t="s">
        <v>330</v>
      </c>
      <c r="B252" s="77" t="s">
        <v>304</v>
      </c>
      <c r="C252" s="85" t="s">
        <v>595</v>
      </c>
      <c r="D252" s="86">
        <v>73019</v>
      </c>
      <c r="E252" s="102">
        <v>46459.18</v>
      </c>
      <c r="F252" s="103">
        <f t="shared" si="3"/>
        <v>26559.82</v>
      </c>
    </row>
    <row r="253" spans="1:6" ht="15.75" x14ac:dyDescent="0.25">
      <c r="A253" s="15" t="s">
        <v>332</v>
      </c>
      <c r="B253" s="77" t="s">
        <v>304</v>
      </c>
      <c r="C253" s="85" t="s">
        <v>596</v>
      </c>
      <c r="D253" s="86">
        <v>59000</v>
      </c>
      <c r="E253" s="102">
        <v>40703.550000000003</v>
      </c>
      <c r="F253" s="103">
        <f t="shared" si="3"/>
        <v>18296.449999999997</v>
      </c>
    </row>
    <row r="254" spans="1:6" ht="26.25" x14ac:dyDescent="0.25">
      <c r="A254" s="15" t="s">
        <v>491</v>
      </c>
      <c r="B254" s="77" t="s">
        <v>304</v>
      </c>
      <c r="C254" s="85" t="s">
        <v>597</v>
      </c>
      <c r="D254" s="86">
        <v>131808647.08</v>
      </c>
      <c r="E254" s="102">
        <v>209499.08</v>
      </c>
      <c r="F254" s="103">
        <f t="shared" si="3"/>
        <v>131599148</v>
      </c>
    </row>
    <row r="255" spans="1:6" ht="15.75" x14ac:dyDescent="0.25">
      <c r="A255" s="15" t="s">
        <v>493</v>
      </c>
      <c r="B255" s="77" t="s">
        <v>304</v>
      </c>
      <c r="C255" s="85" t="s">
        <v>598</v>
      </c>
      <c r="D255" s="86">
        <v>131808647.08</v>
      </c>
      <c r="E255" s="102">
        <v>209499.08</v>
      </c>
      <c r="F255" s="103">
        <f t="shared" si="3"/>
        <v>131599148</v>
      </c>
    </row>
    <row r="256" spans="1:6" ht="39" x14ac:dyDescent="0.25">
      <c r="A256" s="15" t="s">
        <v>495</v>
      </c>
      <c r="B256" s="77" t="s">
        <v>304</v>
      </c>
      <c r="C256" s="85" t="s">
        <v>599</v>
      </c>
      <c r="D256" s="86">
        <v>131808647.08</v>
      </c>
      <c r="E256" s="102">
        <v>209499.08</v>
      </c>
      <c r="F256" s="103">
        <f t="shared" si="3"/>
        <v>131599148</v>
      </c>
    </row>
    <row r="257" spans="1:6" ht="26.25" x14ac:dyDescent="0.25">
      <c r="A257" s="15" t="s">
        <v>442</v>
      </c>
      <c r="B257" s="77" t="s">
        <v>304</v>
      </c>
      <c r="C257" s="85" t="s">
        <v>600</v>
      </c>
      <c r="D257" s="86">
        <v>3849275.28</v>
      </c>
      <c r="E257" s="102">
        <v>875489.2</v>
      </c>
      <c r="F257" s="103">
        <f t="shared" si="3"/>
        <v>2973786.08</v>
      </c>
    </row>
    <row r="258" spans="1:6" ht="39" x14ac:dyDescent="0.25">
      <c r="A258" s="15" t="s">
        <v>551</v>
      </c>
      <c r="B258" s="77" t="s">
        <v>304</v>
      </c>
      <c r="C258" s="85" t="s">
        <v>601</v>
      </c>
      <c r="D258" s="86">
        <v>3849275.28</v>
      </c>
      <c r="E258" s="102">
        <v>875489.2</v>
      </c>
      <c r="F258" s="103">
        <f t="shared" si="3"/>
        <v>2973786.08</v>
      </c>
    </row>
    <row r="259" spans="1:6" ht="26.25" x14ac:dyDescent="0.25">
      <c r="A259" s="15" t="s">
        <v>553</v>
      </c>
      <c r="B259" s="77" t="s">
        <v>304</v>
      </c>
      <c r="C259" s="85" t="s">
        <v>602</v>
      </c>
      <c r="D259" s="86">
        <v>3849275.28</v>
      </c>
      <c r="E259" s="102">
        <v>875489.2</v>
      </c>
      <c r="F259" s="103">
        <f t="shared" si="3"/>
        <v>2973786.08</v>
      </c>
    </row>
    <row r="260" spans="1:6" ht="15.75" x14ac:dyDescent="0.25">
      <c r="A260" s="15" t="s">
        <v>334</v>
      </c>
      <c r="B260" s="77" t="s">
        <v>304</v>
      </c>
      <c r="C260" s="85" t="s">
        <v>603</v>
      </c>
      <c r="D260" s="86">
        <v>75000</v>
      </c>
      <c r="E260" s="102">
        <v>19.850000000000001</v>
      </c>
      <c r="F260" s="103">
        <f t="shared" si="3"/>
        <v>74980.149999999994</v>
      </c>
    </row>
    <row r="261" spans="1:6" ht="15.75" x14ac:dyDescent="0.25">
      <c r="A261" s="15" t="s">
        <v>340</v>
      </c>
      <c r="B261" s="77" t="s">
        <v>304</v>
      </c>
      <c r="C261" s="85" t="s">
        <v>604</v>
      </c>
      <c r="D261" s="86">
        <v>75000</v>
      </c>
      <c r="E261" s="102">
        <v>19.850000000000001</v>
      </c>
      <c r="F261" s="103">
        <f t="shared" si="3"/>
        <v>74980.149999999994</v>
      </c>
    </row>
    <row r="262" spans="1:6" ht="15.75" x14ac:dyDescent="0.25">
      <c r="A262" s="15" t="s">
        <v>344</v>
      </c>
      <c r="B262" s="77" t="s">
        <v>304</v>
      </c>
      <c r="C262" s="85" t="s">
        <v>605</v>
      </c>
      <c r="D262" s="86">
        <v>72721.919999999998</v>
      </c>
      <c r="E262" s="102" t="s">
        <v>43</v>
      </c>
      <c r="F262" s="103">
        <f t="shared" si="3"/>
        <v>72721.919999999998</v>
      </c>
    </row>
    <row r="263" spans="1:6" ht="15.75" x14ac:dyDescent="0.25">
      <c r="A263" s="15" t="s">
        <v>346</v>
      </c>
      <c r="B263" s="77" t="s">
        <v>304</v>
      </c>
      <c r="C263" s="85" t="s">
        <v>606</v>
      </c>
      <c r="D263" s="86">
        <v>2278.08</v>
      </c>
      <c r="E263" s="102">
        <v>19.850000000000001</v>
      </c>
      <c r="F263" s="103">
        <f t="shared" si="3"/>
        <v>2258.23</v>
      </c>
    </row>
    <row r="264" spans="1:6" ht="15.75" x14ac:dyDescent="0.25">
      <c r="A264" s="73" t="s">
        <v>607</v>
      </c>
      <c r="B264" s="74" t="s">
        <v>304</v>
      </c>
      <c r="C264" s="94" t="s">
        <v>608</v>
      </c>
      <c r="D264" s="95">
        <v>83519454.540000007</v>
      </c>
      <c r="E264" s="96">
        <v>33382418.82</v>
      </c>
      <c r="F264" s="104">
        <f t="shared" si="3"/>
        <v>50137035.720000006</v>
      </c>
    </row>
    <row r="265" spans="1:6" ht="64.5" x14ac:dyDescent="0.25">
      <c r="A265" s="15" t="s">
        <v>308</v>
      </c>
      <c r="B265" s="77" t="s">
        <v>304</v>
      </c>
      <c r="C265" s="85" t="s">
        <v>609</v>
      </c>
      <c r="D265" s="86">
        <v>80000</v>
      </c>
      <c r="E265" s="102">
        <v>3900</v>
      </c>
      <c r="F265" s="103">
        <f t="shared" si="3"/>
        <v>76100</v>
      </c>
    </row>
    <row r="266" spans="1:6" ht="26.25" x14ac:dyDescent="0.25">
      <c r="A266" s="15" t="s">
        <v>318</v>
      </c>
      <c r="B266" s="77" t="s">
        <v>304</v>
      </c>
      <c r="C266" s="85" t="s">
        <v>610</v>
      </c>
      <c r="D266" s="86">
        <v>80000</v>
      </c>
      <c r="E266" s="102">
        <v>3900</v>
      </c>
      <c r="F266" s="103">
        <f t="shared" si="3"/>
        <v>76100</v>
      </c>
    </row>
    <row r="267" spans="1:6" ht="51.75" x14ac:dyDescent="0.25">
      <c r="A267" s="15" t="s">
        <v>414</v>
      </c>
      <c r="B267" s="77" t="s">
        <v>304</v>
      </c>
      <c r="C267" s="85" t="s">
        <v>611</v>
      </c>
      <c r="D267" s="86">
        <v>80000</v>
      </c>
      <c r="E267" s="102">
        <v>3900</v>
      </c>
      <c r="F267" s="103">
        <f t="shared" si="3"/>
        <v>76100</v>
      </c>
    </row>
    <row r="268" spans="1:6" ht="26.25" x14ac:dyDescent="0.25">
      <c r="A268" s="15" t="s">
        <v>326</v>
      </c>
      <c r="B268" s="77" t="s">
        <v>304</v>
      </c>
      <c r="C268" s="85" t="s">
        <v>612</v>
      </c>
      <c r="D268" s="86">
        <v>355000</v>
      </c>
      <c r="E268" s="102">
        <v>270500</v>
      </c>
      <c r="F268" s="103">
        <f t="shared" si="3"/>
        <v>84500</v>
      </c>
    </row>
    <row r="269" spans="1:6" ht="40.5" customHeight="1" x14ac:dyDescent="0.25">
      <c r="A269" s="15" t="s">
        <v>328</v>
      </c>
      <c r="B269" s="77" t="s">
        <v>304</v>
      </c>
      <c r="C269" s="85" t="s">
        <v>613</v>
      </c>
      <c r="D269" s="86">
        <v>355000</v>
      </c>
      <c r="E269" s="102">
        <v>270500</v>
      </c>
      <c r="F269" s="103">
        <f t="shared" si="3"/>
        <v>84500</v>
      </c>
    </row>
    <row r="270" spans="1:6" ht="15.75" x14ac:dyDescent="0.25">
      <c r="A270" s="15" t="s">
        <v>332</v>
      </c>
      <c r="B270" s="77" t="s">
        <v>304</v>
      </c>
      <c r="C270" s="85" t="s">
        <v>614</v>
      </c>
      <c r="D270" s="86">
        <v>355000</v>
      </c>
      <c r="E270" s="102">
        <v>270500</v>
      </c>
      <c r="F270" s="103">
        <f t="shared" si="3"/>
        <v>84500</v>
      </c>
    </row>
    <row r="271" spans="1:6" ht="26.25" x14ac:dyDescent="0.25">
      <c r="A271" s="15" t="s">
        <v>491</v>
      </c>
      <c r="B271" s="77" t="s">
        <v>304</v>
      </c>
      <c r="C271" s="85" t="s">
        <v>615</v>
      </c>
      <c r="D271" s="86">
        <v>35268400</v>
      </c>
      <c r="E271" s="102">
        <v>674919.45</v>
      </c>
      <c r="F271" s="103">
        <f t="shared" si="3"/>
        <v>34593480.549999997</v>
      </c>
    </row>
    <row r="272" spans="1:6" ht="15.75" x14ac:dyDescent="0.25">
      <c r="A272" s="15" t="s">
        <v>493</v>
      </c>
      <c r="B272" s="77" t="s">
        <v>304</v>
      </c>
      <c r="C272" s="85" t="s">
        <v>616</v>
      </c>
      <c r="D272" s="86">
        <v>35268400</v>
      </c>
      <c r="E272" s="102">
        <v>674919.45</v>
      </c>
      <c r="F272" s="103">
        <f t="shared" si="3"/>
        <v>34593480.549999997</v>
      </c>
    </row>
    <row r="273" spans="1:6" ht="39" x14ac:dyDescent="0.25">
      <c r="A273" s="15" t="s">
        <v>495</v>
      </c>
      <c r="B273" s="77" t="s">
        <v>304</v>
      </c>
      <c r="C273" s="85" t="s">
        <v>617</v>
      </c>
      <c r="D273" s="86">
        <v>35268400</v>
      </c>
      <c r="E273" s="102">
        <v>674919.45</v>
      </c>
      <c r="F273" s="103">
        <f t="shared" si="3"/>
        <v>34593480.549999997</v>
      </c>
    </row>
    <row r="274" spans="1:6" ht="26.25" x14ac:dyDescent="0.25">
      <c r="A274" s="15" t="s">
        <v>442</v>
      </c>
      <c r="B274" s="77" t="s">
        <v>304</v>
      </c>
      <c r="C274" s="85" t="s">
        <v>618</v>
      </c>
      <c r="D274" s="86">
        <v>47816054.539999999</v>
      </c>
      <c r="E274" s="102">
        <v>32433099.370000001</v>
      </c>
      <c r="F274" s="103">
        <f t="shared" si="3"/>
        <v>15382955.169999998</v>
      </c>
    </row>
    <row r="275" spans="1:6" ht="15.75" x14ac:dyDescent="0.25">
      <c r="A275" s="15" t="s">
        <v>444</v>
      </c>
      <c r="B275" s="77" t="s">
        <v>304</v>
      </c>
      <c r="C275" s="85" t="s">
        <v>619</v>
      </c>
      <c r="D275" s="86">
        <v>47298965.479999997</v>
      </c>
      <c r="E275" s="102">
        <v>32078373.329999998</v>
      </c>
      <c r="F275" s="103">
        <f t="shared" si="3"/>
        <v>15220592.149999999</v>
      </c>
    </row>
    <row r="276" spans="1:6" ht="51.75" x14ac:dyDescent="0.25">
      <c r="A276" s="15" t="s">
        <v>499</v>
      </c>
      <c r="B276" s="77" t="s">
        <v>304</v>
      </c>
      <c r="C276" s="85" t="s">
        <v>620</v>
      </c>
      <c r="D276" s="86">
        <v>43619155.25</v>
      </c>
      <c r="E276" s="102">
        <v>29424062.18</v>
      </c>
      <c r="F276" s="103">
        <f t="shared" si="3"/>
        <v>14195093.07</v>
      </c>
    </row>
    <row r="277" spans="1:6" ht="15.75" x14ac:dyDescent="0.25">
      <c r="A277" s="15" t="s">
        <v>446</v>
      </c>
      <c r="B277" s="77" t="s">
        <v>304</v>
      </c>
      <c r="C277" s="85" t="s">
        <v>621</v>
      </c>
      <c r="D277" s="86">
        <v>3679810.23</v>
      </c>
      <c r="E277" s="102">
        <v>2654311.15</v>
      </c>
      <c r="F277" s="103">
        <f t="shared" ref="F277:F343" si="4">IF(OR(D277="-",IF(E277="-",0,E277)&gt;=IF(D277="-",0,D277)),"-",IF(D277="-",0,D277)-IF(E277="-",0,E277))</f>
        <v>1025499.0800000001</v>
      </c>
    </row>
    <row r="278" spans="1:6" ht="39" x14ac:dyDescent="0.25">
      <c r="A278" s="15" t="s">
        <v>551</v>
      </c>
      <c r="B278" s="77" t="s">
        <v>304</v>
      </c>
      <c r="C278" s="85" t="s">
        <v>622</v>
      </c>
      <c r="D278" s="86">
        <v>517089.06</v>
      </c>
      <c r="E278" s="102">
        <v>354726.04</v>
      </c>
      <c r="F278" s="103">
        <f t="shared" si="4"/>
        <v>162363.02000000002</v>
      </c>
    </row>
    <row r="279" spans="1:6" ht="26.25" x14ac:dyDescent="0.25">
      <c r="A279" s="15" t="s">
        <v>553</v>
      </c>
      <c r="B279" s="77" t="s">
        <v>304</v>
      </c>
      <c r="C279" s="85" t="s">
        <v>623</v>
      </c>
      <c r="D279" s="86">
        <v>517089.06</v>
      </c>
      <c r="E279" s="102">
        <v>354726.04</v>
      </c>
      <c r="F279" s="103">
        <f t="shared" si="4"/>
        <v>162363.02000000002</v>
      </c>
    </row>
    <row r="280" spans="1:6" ht="15.75" x14ac:dyDescent="0.25">
      <c r="A280" s="73" t="s">
        <v>624</v>
      </c>
      <c r="B280" s="74" t="s">
        <v>304</v>
      </c>
      <c r="C280" s="94" t="s">
        <v>625</v>
      </c>
      <c r="D280" s="95">
        <v>83439454.540000007</v>
      </c>
      <c r="E280" s="96">
        <v>33378518.82</v>
      </c>
      <c r="F280" s="104">
        <f t="shared" si="4"/>
        <v>50060935.720000006</v>
      </c>
    </row>
    <row r="281" spans="1:6" ht="26.25" x14ac:dyDescent="0.25">
      <c r="A281" s="15" t="s">
        <v>326</v>
      </c>
      <c r="B281" s="77" t="s">
        <v>304</v>
      </c>
      <c r="C281" s="85" t="s">
        <v>626</v>
      </c>
      <c r="D281" s="86">
        <v>355000</v>
      </c>
      <c r="E281" s="102">
        <v>270500</v>
      </c>
      <c r="F281" s="103">
        <f t="shared" si="4"/>
        <v>84500</v>
      </c>
    </row>
    <row r="282" spans="1:6" ht="40.5" customHeight="1" x14ac:dyDescent="0.25">
      <c r="A282" s="15" t="s">
        <v>328</v>
      </c>
      <c r="B282" s="77" t="s">
        <v>304</v>
      </c>
      <c r="C282" s="85" t="s">
        <v>627</v>
      </c>
      <c r="D282" s="86">
        <v>355000</v>
      </c>
      <c r="E282" s="102">
        <v>270500</v>
      </c>
      <c r="F282" s="103">
        <f t="shared" si="4"/>
        <v>84500</v>
      </c>
    </row>
    <row r="283" spans="1:6" ht="15.75" x14ac:dyDescent="0.25">
      <c r="A283" s="15" t="s">
        <v>332</v>
      </c>
      <c r="B283" s="77" t="s">
        <v>304</v>
      </c>
      <c r="C283" s="85" t="s">
        <v>628</v>
      </c>
      <c r="D283" s="86">
        <v>355000</v>
      </c>
      <c r="E283" s="102">
        <v>270500</v>
      </c>
      <c r="F283" s="103">
        <f t="shared" si="4"/>
        <v>84500</v>
      </c>
    </row>
    <row r="284" spans="1:6" ht="26.25" x14ac:dyDescent="0.25">
      <c r="A284" s="15" t="s">
        <v>491</v>
      </c>
      <c r="B284" s="77" t="s">
        <v>304</v>
      </c>
      <c r="C284" s="85" t="s">
        <v>629</v>
      </c>
      <c r="D284" s="86">
        <v>35268400</v>
      </c>
      <c r="E284" s="102">
        <v>674919.45</v>
      </c>
      <c r="F284" s="103">
        <f t="shared" si="4"/>
        <v>34593480.549999997</v>
      </c>
    </row>
    <row r="285" spans="1:6" ht="15.75" x14ac:dyDescent="0.25">
      <c r="A285" s="15" t="s">
        <v>493</v>
      </c>
      <c r="B285" s="77" t="s">
        <v>304</v>
      </c>
      <c r="C285" s="85" t="s">
        <v>630</v>
      </c>
      <c r="D285" s="86">
        <v>35268400</v>
      </c>
      <c r="E285" s="102">
        <v>674919.45</v>
      </c>
      <c r="F285" s="103">
        <f t="shared" si="4"/>
        <v>34593480.549999997</v>
      </c>
    </row>
    <row r="286" spans="1:6" ht="39" x14ac:dyDescent="0.25">
      <c r="A286" s="15" t="s">
        <v>495</v>
      </c>
      <c r="B286" s="77" t="s">
        <v>304</v>
      </c>
      <c r="C286" s="85" t="s">
        <v>631</v>
      </c>
      <c r="D286" s="86">
        <v>35268400</v>
      </c>
      <c r="E286" s="102">
        <v>674919.45</v>
      </c>
      <c r="F286" s="103">
        <f t="shared" si="4"/>
        <v>34593480.549999997</v>
      </c>
    </row>
    <row r="287" spans="1:6" ht="26.25" x14ac:dyDescent="0.25">
      <c r="A287" s="15" t="s">
        <v>442</v>
      </c>
      <c r="B287" s="77" t="s">
        <v>304</v>
      </c>
      <c r="C287" s="85" t="s">
        <v>632</v>
      </c>
      <c r="D287" s="86">
        <v>47816054.539999999</v>
      </c>
      <c r="E287" s="102">
        <v>32433099.370000001</v>
      </c>
      <c r="F287" s="103">
        <f t="shared" si="4"/>
        <v>15382955.169999998</v>
      </c>
    </row>
    <row r="288" spans="1:6" ht="15.75" x14ac:dyDescent="0.25">
      <c r="A288" s="15" t="s">
        <v>444</v>
      </c>
      <c r="B288" s="77" t="s">
        <v>304</v>
      </c>
      <c r="C288" s="85" t="s">
        <v>633</v>
      </c>
      <c r="D288" s="86">
        <v>47298965.479999997</v>
      </c>
      <c r="E288" s="102">
        <v>32078373.329999998</v>
      </c>
      <c r="F288" s="103">
        <f t="shared" si="4"/>
        <v>15220592.149999999</v>
      </c>
    </row>
    <row r="289" spans="1:6" ht="51.75" x14ac:dyDescent="0.25">
      <c r="A289" s="15" t="s">
        <v>499</v>
      </c>
      <c r="B289" s="77" t="s">
        <v>304</v>
      </c>
      <c r="C289" s="85" t="s">
        <v>634</v>
      </c>
      <c r="D289" s="86">
        <v>43619155.25</v>
      </c>
      <c r="E289" s="102">
        <v>29424062.18</v>
      </c>
      <c r="F289" s="103">
        <f t="shared" si="4"/>
        <v>14195093.07</v>
      </c>
    </row>
    <row r="290" spans="1:6" ht="15.75" x14ac:dyDescent="0.25">
      <c r="A290" s="15" t="s">
        <v>446</v>
      </c>
      <c r="B290" s="77" t="s">
        <v>304</v>
      </c>
      <c r="C290" s="85" t="s">
        <v>635</v>
      </c>
      <c r="D290" s="86">
        <v>3679810.23</v>
      </c>
      <c r="E290" s="102">
        <v>2654311.15</v>
      </c>
      <c r="F290" s="103">
        <f t="shared" si="4"/>
        <v>1025499.0800000001</v>
      </c>
    </row>
    <row r="291" spans="1:6" ht="39" x14ac:dyDescent="0.25">
      <c r="A291" s="15" t="s">
        <v>551</v>
      </c>
      <c r="B291" s="77" t="s">
        <v>304</v>
      </c>
      <c r="C291" s="85" t="s">
        <v>636</v>
      </c>
      <c r="D291" s="86">
        <v>517089.06</v>
      </c>
      <c r="E291" s="102">
        <v>354726.04</v>
      </c>
      <c r="F291" s="103">
        <f t="shared" si="4"/>
        <v>162363.02000000002</v>
      </c>
    </row>
    <row r="292" spans="1:6" ht="26.25" x14ac:dyDescent="0.25">
      <c r="A292" s="15" t="s">
        <v>553</v>
      </c>
      <c r="B292" s="77" t="s">
        <v>304</v>
      </c>
      <c r="C292" s="85" t="s">
        <v>637</v>
      </c>
      <c r="D292" s="86">
        <v>517089.06</v>
      </c>
      <c r="E292" s="102">
        <v>354726.04</v>
      </c>
      <c r="F292" s="103">
        <f t="shared" si="4"/>
        <v>162363.02000000002</v>
      </c>
    </row>
    <row r="293" spans="1:6" ht="26.25" x14ac:dyDescent="0.25">
      <c r="A293" s="73" t="s">
        <v>638</v>
      </c>
      <c r="B293" s="74" t="s">
        <v>304</v>
      </c>
      <c r="C293" s="94" t="s">
        <v>639</v>
      </c>
      <c r="D293" s="95">
        <v>80000</v>
      </c>
      <c r="E293" s="96">
        <v>3900</v>
      </c>
      <c r="F293" s="104">
        <f t="shared" si="4"/>
        <v>76100</v>
      </c>
    </row>
    <row r="294" spans="1:6" ht="69" customHeight="1" x14ac:dyDescent="0.25">
      <c r="A294" s="15" t="s">
        <v>308</v>
      </c>
      <c r="B294" s="77" t="s">
        <v>304</v>
      </c>
      <c r="C294" s="85" t="s">
        <v>640</v>
      </c>
      <c r="D294" s="86">
        <v>80000</v>
      </c>
      <c r="E294" s="102">
        <v>3900</v>
      </c>
      <c r="F294" s="103">
        <f t="shared" si="4"/>
        <v>76100</v>
      </c>
    </row>
    <row r="295" spans="1:6" ht="26.25" x14ac:dyDescent="0.25">
      <c r="A295" s="15" t="s">
        <v>318</v>
      </c>
      <c r="B295" s="77" t="s">
        <v>304</v>
      </c>
      <c r="C295" s="85" t="s">
        <v>641</v>
      </c>
      <c r="D295" s="86">
        <v>80000</v>
      </c>
      <c r="E295" s="102">
        <v>3900</v>
      </c>
      <c r="F295" s="103">
        <f t="shared" si="4"/>
        <v>76100</v>
      </c>
    </row>
    <row r="296" spans="1:6" ht="51.75" x14ac:dyDescent="0.25">
      <c r="A296" s="15" t="s">
        <v>414</v>
      </c>
      <c r="B296" s="77" t="s">
        <v>304</v>
      </c>
      <c r="C296" s="85" t="s">
        <v>642</v>
      </c>
      <c r="D296" s="86">
        <v>80000</v>
      </c>
      <c r="E296" s="102">
        <v>3900</v>
      </c>
      <c r="F296" s="103">
        <f t="shared" si="4"/>
        <v>76100</v>
      </c>
    </row>
    <row r="297" spans="1:6" ht="15.75" x14ac:dyDescent="0.25">
      <c r="A297" s="73" t="s">
        <v>643</v>
      </c>
      <c r="B297" s="74" t="s">
        <v>304</v>
      </c>
      <c r="C297" s="94" t="s">
        <v>644</v>
      </c>
      <c r="D297" s="95">
        <v>13645289.16</v>
      </c>
      <c r="E297" s="96">
        <v>8095453.7800000003</v>
      </c>
      <c r="F297" s="104">
        <f t="shared" si="4"/>
        <v>5549835.3799999999</v>
      </c>
    </row>
    <row r="298" spans="1:6" ht="64.5" x14ac:dyDescent="0.25">
      <c r="A298" s="15" t="s">
        <v>308</v>
      </c>
      <c r="B298" s="77" t="s">
        <v>304</v>
      </c>
      <c r="C298" s="85" t="s">
        <v>645</v>
      </c>
      <c r="D298" s="86">
        <v>5000</v>
      </c>
      <c r="E298" s="102" t="s">
        <v>43</v>
      </c>
      <c r="F298" s="103">
        <f t="shared" si="4"/>
        <v>5000</v>
      </c>
    </row>
    <row r="299" spans="1:6" ht="26.25" x14ac:dyDescent="0.25">
      <c r="A299" s="15" t="s">
        <v>318</v>
      </c>
      <c r="B299" s="77" t="s">
        <v>304</v>
      </c>
      <c r="C299" s="85" t="s">
        <v>646</v>
      </c>
      <c r="D299" s="86">
        <v>5000</v>
      </c>
      <c r="E299" s="102" t="s">
        <v>43</v>
      </c>
      <c r="F299" s="103">
        <f t="shared" si="4"/>
        <v>5000</v>
      </c>
    </row>
    <row r="300" spans="1:6" ht="51.75" x14ac:dyDescent="0.25">
      <c r="A300" s="15" t="s">
        <v>414</v>
      </c>
      <c r="B300" s="77" t="s">
        <v>304</v>
      </c>
      <c r="C300" s="85" t="s">
        <v>647</v>
      </c>
      <c r="D300" s="86">
        <v>5000</v>
      </c>
      <c r="E300" s="102" t="s">
        <v>43</v>
      </c>
      <c r="F300" s="103">
        <f t="shared" si="4"/>
        <v>5000</v>
      </c>
    </row>
    <row r="301" spans="1:6" ht="28.5" customHeight="1" x14ac:dyDescent="0.25">
      <c r="A301" s="15" t="s">
        <v>326</v>
      </c>
      <c r="B301" s="77" t="s">
        <v>304</v>
      </c>
      <c r="C301" s="85" t="s">
        <v>648</v>
      </c>
      <c r="D301" s="86">
        <v>384500</v>
      </c>
      <c r="E301" s="102">
        <v>236507.25</v>
      </c>
      <c r="F301" s="103">
        <f t="shared" si="4"/>
        <v>147992.75</v>
      </c>
    </row>
    <row r="302" spans="1:6" ht="40.5" customHeight="1" x14ac:dyDescent="0.25">
      <c r="A302" s="15" t="s">
        <v>328</v>
      </c>
      <c r="B302" s="77" t="s">
        <v>304</v>
      </c>
      <c r="C302" s="85" t="s">
        <v>649</v>
      </c>
      <c r="D302" s="86">
        <v>384500</v>
      </c>
      <c r="E302" s="102">
        <v>236507.25</v>
      </c>
      <c r="F302" s="103">
        <f t="shared" si="4"/>
        <v>147992.75</v>
      </c>
    </row>
    <row r="303" spans="1:6" ht="15.75" x14ac:dyDescent="0.25">
      <c r="A303" s="15" t="s">
        <v>332</v>
      </c>
      <c r="B303" s="77" t="s">
        <v>304</v>
      </c>
      <c r="C303" s="85" t="s">
        <v>650</v>
      </c>
      <c r="D303" s="86">
        <v>384500</v>
      </c>
      <c r="E303" s="102">
        <v>236507.25</v>
      </c>
      <c r="F303" s="103">
        <f t="shared" si="4"/>
        <v>147992.75</v>
      </c>
    </row>
    <row r="304" spans="1:6" ht="15.75" x14ac:dyDescent="0.25">
      <c r="A304" s="15" t="s">
        <v>651</v>
      </c>
      <c r="B304" s="77" t="s">
        <v>304</v>
      </c>
      <c r="C304" s="85" t="s">
        <v>652</v>
      </c>
      <c r="D304" s="86">
        <v>11078589.16</v>
      </c>
      <c r="E304" s="102">
        <v>6886552.7800000003</v>
      </c>
      <c r="F304" s="103">
        <f t="shared" si="4"/>
        <v>4192036.38</v>
      </c>
    </row>
    <row r="305" spans="1:6" ht="26.25" x14ac:dyDescent="0.25">
      <c r="A305" s="15" t="s">
        <v>653</v>
      </c>
      <c r="B305" s="77" t="s">
        <v>304</v>
      </c>
      <c r="C305" s="85" t="s">
        <v>654</v>
      </c>
      <c r="D305" s="86">
        <v>7913862</v>
      </c>
      <c r="E305" s="102">
        <v>5299691.38</v>
      </c>
      <c r="F305" s="103">
        <f t="shared" si="4"/>
        <v>2614170.62</v>
      </c>
    </row>
    <row r="306" spans="1:6" ht="15.75" x14ac:dyDescent="0.25">
      <c r="A306" s="15" t="s">
        <v>655</v>
      </c>
      <c r="B306" s="77" t="s">
        <v>304</v>
      </c>
      <c r="C306" s="85" t="s">
        <v>656</v>
      </c>
      <c r="D306" s="86">
        <v>7913862</v>
      </c>
      <c r="E306" s="102">
        <v>5299691.38</v>
      </c>
      <c r="F306" s="103">
        <f t="shared" si="4"/>
        <v>2614170.62</v>
      </c>
    </row>
    <row r="307" spans="1:6" ht="26.25" x14ac:dyDescent="0.25">
      <c r="A307" s="15" t="s">
        <v>657</v>
      </c>
      <c r="B307" s="77" t="s">
        <v>304</v>
      </c>
      <c r="C307" s="85" t="s">
        <v>658</v>
      </c>
      <c r="D307" s="86">
        <v>2940727.16</v>
      </c>
      <c r="E307" s="102">
        <v>1446561.4</v>
      </c>
      <c r="F307" s="103">
        <f t="shared" si="4"/>
        <v>1494165.7600000002</v>
      </c>
    </row>
    <row r="308" spans="1:6" ht="39" x14ac:dyDescent="0.25">
      <c r="A308" s="15" t="s">
        <v>659</v>
      </c>
      <c r="B308" s="77" t="s">
        <v>304</v>
      </c>
      <c r="C308" s="85" t="s">
        <v>660</v>
      </c>
      <c r="D308" s="86">
        <v>2146498</v>
      </c>
      <c r="E308" s="102">
        <v>688526.5</v>
      </c>
      <c r="F308" s="103">
        <f t="shared" si="4"/>
        <v>1457971.5</v>
      </c>
    </row>
    <row r="309" spans="1:6" ht="15.75" x14ac:dyDescent="0.25">
      <c r="A309" s="15" t="s">
        <v>661</v>
      </c>
      <c r="B309" s="77" t="s">
        <v>304</v>
      </c>
      <c r="C309" s="85" t="s">
        <v>662</v>
      </c>
      <c r="D309" s="86">
        <v>794229.16</v>
      </c>
      <c r="E309" s="102">
        <v>758034.9</v>
      </c>
      <c r="F309" s="103">
        <f t="shared" si="4"/>
        <v>36194.260000000009</v>
      </c>
    </row>
    <row r="310" spans="1:6" ht="15.75" x14ac:dyDescent="0.25">
      <c r="A310" s="15" t="s">
        <v>663</v>
      </c>
      <c r="B310" s="77" t="s">
        <v>304</v>
      </c>
      <c r="C310" s="85" t="s">
        <v>664</v>
      </c>
      <c r="D310" s="86">
        <v>224000</v>
      </c>
      <c r="E310" s="102">
        <v>140300</v>
      </c>
      <c r="F310" s="103">
        <f t="shared" si="4"/>
        <v>83700</v>
      </c>
    </row>
    <row r="311" spans="1:6" ht="26.25" x14ac:dyDescent="0.25">
      <c r="A311" s="15" t="s">
        <v>491</v>
      </c>
      <c r="B311" s="77" t="s">
        <v>304</v>
      </c>
      <c r="C311" s="85" t="s">
        <v>665</v>
      </c>
      <c r="D311" s="86">
        <v>1134500</v>
      </c>
      <c r="E311" s="102">
        <v>812393.75</v>
      </c>
      <c r="F311" s="103">
        <f t="shared" si="4"/>
        <v>322106.25</v>
      </c>
    </row>
    <row r="312" spans="1:6" ht="15.75" x14ac:dyDescent="0.25">
      <c r="A312" s="15" t="s">
        <v>493</v>
      </c>
      <c r="B312" s="77" t="s">
        <v>304</v>
      </c>
      <c r="C312" s="85" t="s">
        <v>666</v>
      </c>
      <c r="D312" s="86">
        <v>1134500</v>
      </c>
      <c r="E312" s="102">
        <v>812393.75</v>
      </c>
      <c r="F312" s="103">
        <f t="shared" si="4"/>
        <v>322106.25</v>
      </c>
    </row>
    <row r="313" spans="1:6" ht="39" x14ac:dyDescent="0.25">
      <c r="A313" s="15" t="s">
        <v>667</v>
      </c>
      <c r="B313" s="77" t="s">
        <v>304</v>
      </c>
      <c r="C313" s="85" t="s">
        <v>668</v>
      </c>
      <c r="D313" s="86">
        <v>1134500</v>
      </c>
      <c r="E313" s="102">
        <v>812393.75</v>
      </c>
      <c r="F313" s="103">
        <f t="shared" si="4"/>
        <v>322106.25</v>
      </c>
    </row>
    <row r="314" spans="1:6" ht="26.25" x14ac:dyDescent="0.25">
      <c r="A314" s="15" t="s">
        <v>442</v>
      </c>
      <c r="B314" s="77" t="s">
        <v>304</v>
      </c>
      <c r="C314" s="85" t="s">
        <v>669</v>
      </c>
      <c r="D314" s="86">
        <v>1042700</v>
      </c>
      <c r="E314" s="102">
        <v>160000</v>
      </c>
      <c r="F314" s="103">
        <f t="shared" si="4"/>
        <v>882700</v>
      </c>
    </row>
    <row r="315" spans="1:6" ht="15.75" x14ac:dyDescent="0.25">
      <c r="A315" s="15" t="s">
        <v>444</v>
      </c>
      <c r="B315" s="77" t="s">
        <v>304</v>
      </c>
      <c r="C315" s="85" t="s">
        <v>670</v>
      </c>
      <c r="D315" s="86">
        <v>1042700</v>
      </c>
      <c r="E315" s="102">
        <v>160000</v>
      </c>
      <c r="F315" s="103">
        <f t="shared" si="4"/>
        <v>882700</v>
      </c>
    </row>
    <row r="316" spans="1:6" ht="15.75" x14ac:dyDescent="0.25">
      <c r="A316" s="15" t="s">
        <v>446</v>
      </c>
      <c r="B316" s="77" t="s">
        <v>304</v>
      </c>
      <c r="C316" s="85" t="s">
        <v>671</v>
      </c>
      <c r="D316" s="86">
        <v>1042700</v>
      </c>
      <c r="E316" s="102">
        <v>160000</v>
      </c>
      <c r="F316" s="103">
        <f t="shared" si="4"/>
        <v>882700</v>
      </c>
    </row>
    <row r="317" spans="1:6" ht="15.75" x14ac:dyDescent="0.25">
      <c r="A317" s="73" t="s">
        <v>672</v>
      </c>
      <c r="B317" s="74" t="s">
        <v>304</v>
      </c>
      <c r="C317" s="94" t="s">
        <v>673</v>
      </c>
      <c r="D317" s="95">
        <v>7913862</v>
      </c>
      <c r="E317" s="96">
        <v>5299691.38</v>
      </c>
      <c r="F317" s="104">
        <f t="shared" si="4"/>
        <v>2614170.62</v>
      </c>
    </row>
    <row r="318" spans="1:6" ht="15.75" x14ac:dyDescent="0.25">
      <c r="A318" s="15" t="s">
        <v>651</v>
      </c>
      <c r="B318" s="77" t="s">
        <v>304</v>
      </c>
      <c r="C318" s="85" t="s">
        <v>674</v>
      </c>
      <c r="D318" s="86">
        <v>7913862</v>
      </c>
      <c r="E318" s="102">
        <v>5299691.38</v>
      </c>
      <c r="F318" s="103">
        <f t="shared" si="4"/>
        <v>2614170.62</v>
      </c>
    </row>
    <row r="319" spans="1:6" ht="26.25" x14ac:dyDescent="0.25">
      <c r="A319" s="15" t="s">
        <v>653</v>
      </c>
      <c r="B319" s="77" t="s">
        <v>304</v>
      </c>
      <c r="C319" s="85" t="s">
        <v>675</v>
      </c>
      <c r="D319" s="86">
        <v>7913862</v>
      </c>
      <c r="E319" s="102">
        <v>5299691.38</v>
      </c>
      <c r="F319" s="103">
        <f t="shared" si="4"/>
        <v>2614170.62</v>
      </c>
    </row>
    <row r="320" spans="1:6" ht="15.75" x14ac:dyDescent="0.25">
      <c r="A320" s="15" t="s">
        <v>655</v>
      </c>
      <c r="B320" s="77" t="s">
        <v>304</v>
      </c>
      <c r="C320" s="85" t="s">
        <v>676</v>
      </c>
      <c r="D320" s="86">
        <v>7913862</v>
      </c>
      <c r="E320" s="102">
        <v>5299691.38</v>
      </c>
      <c r="F320" s="103">
        <f t="shared" si="4"/>
        <v>2614170.62</v>
      </c>
    </row>
    <row r="321" spans="1:6" ht="15.75" x14ac:dyDescent="0.25">
      <c r="A321" s="73" t="s">
        <v>677</v>
      </c>
      <c r="B321" s="74" t="s">
        <v>304</v>
      </c>
      <c r="C321" s="94" t="s">
        <v>678</v>
      </c>
      <c r="D321" s="95">
        <v>1757692.26</v>
      </c>
      <c r="E321" s="96">
        <v>526075.19999999995</v>
      </c>
      <c r="F321" s="104">
        <f t="shared" si="4"/>
        <v>1231617.06</v>
      </c>
    </row>
    <row r="322" spans="1:6" ht="15.75" x14ac:dyDescent="0.25">
      <c r="A322" s="15" t="s">
        <v>651</v>
      </c>
      <c r="B322" s="77" t="s">
        <v>304</v>
      </c>
      <c r="C322" s="85" t="s">
        <v>679</v>
      </c>
      <c r="D322" s="91">
        <v>1757692.26</v>
      </c>
      <c r="E322" s="102">
        <v>526075.19999999995</v>
      </c>
      <c r="F322" s="103">
        <f t="shared" si="4"/>
        <v>1231617.06</v>
      </c>
    </row>
    <row r="323" spans="1:6" ht="26.25" x14ac:dyDescent="0.25">
      <c r="A323" s="15" t="s">
        <v>657</v>
      </c>
      <c r="B323" s="77" t="s">
        <v>304</v>
      </c>
      <c r="C323" s="85" t="s">
        <v>680</v>
      </c>
      <c r="D323" s="91">
        <v>1757692.26</v>
      </c>
      <c r="E323" s="102">
        <v>526075.19999999995</v>
      </c>
      <c r="F323" s="103">
        <f t="shared" si="4"/>
        <v>1231617.06</v>
      </c>
    </row>
    <row r="324" spans="1:6" ht="39" x14ac:dyDescent="0.25">
      <c r="A324" s="15" t="s">
        <v>659</v>
      </c>
      <c r="B324" s="77" t="s">
        <v>304</v>
      </c>
      <c r="C324" s="85" t="s">
        <v>681</v>
      </c>
      <c r="D324" s="86">
        <v>1721498</v>
      </c>
      <c r="E324" s="102">
        <v>526075.19999999995</v>
      </c>
      <c r="F324" s="103">
        <f t="shared" si="4"/>
        <v>1195422.8</v>
      </c>
    </row>
    <row r="325" spans="1:6" ht="15.75" x14ac:dyDescent="0.25">
      <c r="A325" s="15" t="s">
        <v>661</v>
      </c>
      <c r="B325" s="77" t="s">
        <v>304</v>
      </c>
      <c r="C325" s="85" t="s">
        <v>682</v>
      </c>
      <c r="D325" s="86">
        <v>36194.26</v>
      </c>
      <c r="E325" s="102" t="s">
        <v>43</v>
      </c>
      <c r="F325" s="103">
        <f t="shared" si="4"/>
        <v>36194.26</v>
      </c>
    </row>
    <row r="326" spans="1:6" ht="15.75" x14ac:dyDescent="0.25">
      <c r="A326" s="73" t="s">
        <v>683</v>
      </c>
      <c r="B326" s="74" t="s">
        <v>304</v>
      </c>
      <c r="C326" s="94" t="s">
        <v>684</v>
      </c>
      <c r="D326" s="95">
        <v>2790234.9</v>
      </c>
      <c r="E326" s="96">
        <v>1710428.65</v>
      </c>
      <c r="F326" s="104">
        <f t="shared" si="4"/>
        <v>1079806.25</v>
      </c>
    </row>
    <row r="327" spans="1:6" ht="20.25" customHeight="1" x14ac:dyDescent="0.25">
      <c r="A327" s="122" t="s">
        <v>651</v>
      </c>
      <c r="B327" s="123" t="s">
        <v>304</v>
      </c>
      <c r="C327" s="85" t="s">
        <v>950</v>
      </c>
      <c r="D327" s="91">
        <v>758034.9</v>
      </c>
      <c r="E327" s="105">
        <v>758034.9</v>
      </c>
      <c r="F327" s="103" t="str">
        <f t="shared" si="4"/>
        <v>-</v>
      </c>
    </row>
    <row r="328" spans="1:6" ht="33" customHeight="1" x14ac:dyDescent="0.25">
      <c r="A328" s="122" t="s">
        <v>657</v>
      </c>
      <c r="B328" s="123" t="s">
        <v>304</v>
      </c>
      <c r="C328" s="85" t="s">
        <v>951</v>
      </c>
      <c r="D328" s="91">
        <v>758034.9</v>
      </c>
      <c r="E328" s="105">
        <v>758034.9</v>
      </c>
      <c r="F328" s="103" t="str">
        <f t="shared" si="4"/>
        <v>-</v>
      </c>
    </row>
    <row r="329" spans="1:6" ht="15.75" x14ac:dyDescent="0.25">
      <c r="A329" s="122" t="s">
        <v>661</v>
      </c>
      <c r="B329" s="123" t="s">
        <v>304</v>
      </c>
      <c r="C329" s="85" t="s">
        <v>952</v>
      </c>
      <c r="D329" s="91">
        <v>758034.9</v>
      </c>
      <c r="E329" s="105">
        <v>758034.9</v>
      </c>
      <c r="F329" s="103" t="str">
        <f t="shared" si="4"/>
        <v>-</v>
      </c>
    </row>
    <row r="330" spans="1:6" ht="26.25" x14ac:dyDescent="0.25">
      <c r="A330" s="15" t="s">
        <v>491</v>
      </c>
      <c r="B330" s="77" t="s">
        <v>304</v>
      </c>
      <c r="C330" s="85" t="s">
        <v>685</v>
      </c>
      <c r="D330" s="86">
        <v>1134500</v>
      </c>
      <c r="E330" s="102">
        <v>812393.75</v>
      </c>
      <c r="F330" s="103">
        <f t="shared" si="4"/>
        <v>322106.25</v>
      </c>
    </row>
    <row r="331" spans="1:6" ht="15.75" x14ac:dyDescent="0.25">
      <c r="A331" s="15" t="s">
        <v>493</v>
      </c>
      <c r="B331" s="77" t="s">
        <v>304</v>
      </c>
      <c r="C331" s="85" t="s">
        <v>686</v>
      </c>
      <c r="D331" s="86">
        <v>1134500</v>
      </c>
      <c r="E331" s="102">
        <v>812393.75</v>
      </c>
      <c r="F331" s="103">
        <f t="shared" si="4"/>
        <v>322106.25</v>
      </c>
    </row>
    <row r="332" spans="1:6" ht="39" x14ac:dyDescent="0.25">
      <c r="A332" s="15" t="s">
        <v>667</v>
      </c>
      <c r="B332" s="77" t="s">
        <v>304</v>
      </c>
      <c r="C332" s="85" t="s">
        <v>687</v>
      </c>
      <c r="D332" s="86">
        <v>1134500</v>
      </c>
      <c r="E332" s="102">
        <v>812393.75</v>
      </c>
      <c r="F332" s="103">
        <f t="shared" si="4"/>
        <v>322106.25</v>
      </c>
    </row>
    <row r="333" spans="1:6" ht="26.25" x14ac:dyDescent="0.25">
      <c r="A333" s="15" t="s">
        <v>442</v>
      </c>
      <c r="B333" s="77" t="s">
        <v>304</v>
      </c>
      <c r="C333" s="85" t="s">
        <v>688</v>
      </c>
      <c r="D333" s="86">
        <v>897700</v>
      </c>
      <c r="E333" s="102">
        <v>140000</v>
      </c>
      <c r="F333" s="103">
        <f t="shared" si="4"/>
        <v>757700</v>
      </c>
    </row>
    <row r="334" spans="1:6" ht="15.75" x14ac:dyDescent="0.25">
      <c r="A334" s="15" t="s">
        <v>444</v>
      </c>
      <c r="B334" s="77" t="s">
        <v>304</v>
      </c>
      <c r="C334" s="85" t="s">
        <v>689</v>
      </c>
      <c r="D334" s="86">
        <v>897700</v>
      </c>
      <c r="E334" s="102">
        <v>140000</v>
      </c>
      <c r="F334" s="103">
        <f t="shared" si="4"/>
        <v>757700</v>
      </c>
    </row>
    <row r="335" spans="1:6" ht="15.75" x14ac:dyDescent="0.25">
      <c r="A335" s="15" t="s">
        <v>446</v>
      </c>
      <c r="B335" s="77" t="s">
        <v>304</v>
      </c>
      <c r="C335" s="85" t="s">
        <v>690</v>
      </c>
      <c r="D335" s="86">
        <v>897700</v>
      </c>
      <c r="E335" s="102">
        <v>140000</v>
      </c>
      <c r="F335" s="103">
        <f t="shared" si="4"/>
        <v>757700</v>
      </c>
    </row>
    <row r="336" spans="1:6" ht="15.75" x14ac:dyDescent="0.25">
      <c r="A336" s="73" t="s">
        <v>691</v>
      </c>
      <c r="B336" s="74" t="s">
        <v>304</v>
      </c>
      <c r="C336" s="94" t="s">
        <v>692</v>
      </c>
      <c r="D336" s="95">
        <v>1183500</v>
      </c>
      <c r="E336" s="96">
        <v>559258.55000000005</v>
      </c>
      <c r="F336" s="104">
        <f t="shared" si="4"/>
        <v>624241.44999999995</v>
      </c>
    </row>
    <row r="337" spans="1:6" ht="64.5" x14ac:dyDescent="0.25">
      <c r="A337" s="15" t="s">
        <v>308</v>
      </c>
      <c r="B337" s="77" t="s">
        <v>304</v>
      </c>
      <c r="C337" s="85" t="s">
        <v>693</v>
      </c>
      <c r="D337" s="86">
        <v>5000</v>
      </c>
      <c r="E337" s="102" t="s">
        <v>43</v>
      </c>
      <c r="F337" s="103">
        <f t="shared" si="4"/>
        <v>5000</v>
      </c>
    </row>
    <row r="338" spans="1:6" ht="26.25" x14ac:dyDescent="0.25">
      <c r="A338" s="15" t="s">
        <v>318</v>
      </c>
      <c r="B338" s="77" t="s">
        <v>304</v>
      </c>
      <c r="C338" s="85" t="s">
        <v>694</v>
      </c>
      <c r="D338" s="86">
        <v>5000</v>
      </c>
      <c r="E338" s="102" t="s">
        <v>43</v>
      </c>
      <c r="F338" s="103">
        <f t="shared" si="4"/>
        <v>5000</v>
      </c>
    </row>
    <row r="339" spans="1:6" ht="51.75" x14ac:dyDescent="0.25">
      <c r="A339" s="15" t="s">
        <v>414</v>
      </c>
      <c r="B339" s="77" t="s">
        <v>304</v>
      </c>
      <c r="C339" s="85" t="s">
        <v>695</v>
      </c>
      <c r="D339" s="86">
        <v>5000</v>
      </c>
      <c r="E339" s="102" t="s">
        <v>43</v>
      </c>
      <c r="F339" s="103">
        <f t="shared" si="4"/>
        <v>5000</v>
      </c>
    </row>
    <row r="340" spans="1:6" ht="26.25" x14ac:dyDescent="0.25">
      <c r="A340" s="15" t="s">
        <v>326</v>
      </c>
      <c r="B340" s="77" t="s">
        <v>304</v>
      </c>
      <c r="C340" s="85" t="s">
        <v>696</v>
      </c>
      <c r="D340" s="86">
        <v>384500</v>
      </c>
      <c r="E340" s="102">
        <v>236507.25</v>
      </c>
      <c r="F340" s="103">
        <f t="shared" si="4"/>
        <v>147992.75</v>
      </c>
    </row>
    <row r="341" spans="1:6" ht="40.5" customHeight="1" x14ac:dyDescent="0.25">
      <c r="A341" s="15" t="s">
        <v>328</v>
      </c>
      <c r="B341" s="77" t="s">
        <v>304</v>
      </c>
      <c r="C341" s="85" t="s">
        <v>697</v>
      </c>
      <c r="D341" s="86">
        <v>384500</v>
      </c>
      <c r="E341" s="102">
        <v>236507.25</v>
      </c>
      <c r="F341" s="103">
        <f t="shared" si="4"/>
        <v>147992.75</v>
      </c>
    </row>
    <row r="342" spans="1:6" ht="15.75" x14ac:dyDescent="0.25">
      <c r="A342" s="15" t="s">
        <v>332</v>
      </c>
      <c r="B342" s="77" t="s">
        <v>304</v>
      </c>
      <c r="C342" s="85" t="s">
        <v>698</v>
      </c>
      <c r="D342" s="86">
        <v>384500</v>
      </c>
      <c r="E342" s="102">
        <v>236507.25</v>
      </c>
      <c r="F342" s="103">
        <f t="shared" si="4"/>
        <v>147992.75</v>
      </c>
    </row>
    <row r="343" spans="1:6" ht="15.75" x14ac:dyDescent="0.25">
      <c r="A343" s="15" t="s">
        <v>651</v>
      </c>
      <c r="B343" s="77" t="s">
        <v>304</v>
      </c>
      <c r="C343" s="85" t="s">
        <v>699</v>
      </c>
      <c r="D343" s="86">
        <v>649000</v>
      </c>
      <c r="E343" s="102">
        <v>302751.3</v>
      </c>
      <c r="F343" s="103">
        <f t="shared" si="4"/>
        <v>346248.7</v>
      </c>
    </row>
    <row r="344" spans="1:6" ht="26.25" x14ac:dyDescent="0.25">
      <c r="A344" s="15" t="s">
        <v>657</v>
      </c>
      <c r="B344" s="77" t="s">
        <v>304</v>
      </c>
      <c r="C344" s="85" t="s">
        <v>700</v>
      </c>
      <c r="D344" s="86">
        <v>425000</v>
      </c>
      <c r="E344" s="102">
        <v>162451.29999999999</v>
      </c>
      <c r="F344" s="103">
        <f t="shared" ref="F344:F390" si="5">IF(OR(D344="-",IF(E344="-",0,E344)&gt;=IF(D344="-",0,D344)),"-",IF(D344="-",0,D344)-IF(E344="-",0,E344))</f>
        <v>262548.7</v>
      </c>
    </row>
    <row r="345" spans="1:6" ht="39" x14ac:dyDescent="0.25">
      <c r="A345" s="15" t="s">
        <v>659</v>
      </c>
      <c r="B345" s="77" t="s">
        <v>304</v>
      </c>
      <c r="C345" s="85" t="s">
        <v>701</v>
      </c>
      <c r="D345" s="86">
        <v>425000</v>
      </c>
      <c r="E345" s="102">
        <v>162451.29999999999</v>
      </c>
      <c r="F345" s="103">
        <f t="shared" si="5"/>
        <v>262548.7</v>
      </c>
    </row>
    <row r="346" spans="1:6" ht="15.75" x14ac:dyDescent="0.25">
      <c r="A346" s="15" t="s">
        <v>663</v>
      </c>
      <c r="B346" s="77" t="s">
        <v>304</v>
      </c>
      <c r="C346" s="85" t="s">
        <v>702</v>
      </c>
      <c r="D346" s="86">
        <v>224000</v>
      </c>
      <c r="E346" s="102">
        <v>140300</v>
      </c>
      <c r="F346" s="103">
        <f t="shared" si="5"/>
        <v>83700</v>
      </c>
    </row>
    <row r="347" spans="1:6" ht="26.25" x14ac:dyDescent="0.25">
      <c r="A347" s="15" t="s">
        <v>442</v>
      </c>
      <c r="B347" s="77" t="s">
        <v>304</v>
      </c>
      <c r="C347" s="85" t="s">
        <v>703</v>
      </c>
      <c r="D347" s="86">
        <v>145000</v>
      </c>
      <c r="E347" s="102">
        <v>20000</v>
      </c>
      <c r="F347" s="103">
        <f t="shared" si="5"/>
        <v>125000</v>
      </c>
    </row>
    <row r="348" spans="1:6" ht="15.75" x14ac:dyDescent="0.25">
      <c r="A348" s="15" t="s">
        <v>444</v>
      </c>
      <c r="B348" s="77" t="s">
        <v>304</v>
      </c>
      <c r="C348" s="85" t="s">
        <v>704</v>
      </c>
      <c r="D348" s="86">
        <v>145000</v>
      </c>
      <c r="E348" s="102">
        <v>20000</v>
      </c>
      <c r="F348" s="103">
        <f t="shared" si="5"/>
        <v>125000</v>
      </c>
    </row>
    <row r="349" spans="1:6" ht="15.75" x14ac:dyDescent="0.25">
      <c r="A349" s="15" t="s">
        <v>446</v>
      </c>
      <c r="B349" s="77" t="s">
        <v>304</v>
      </c>
      <c r="C349" s="85" t="s">
        <v>705</v>
      </c>
      <c r="D349" s="86">
        <v>145000</v>
      </c>
      <c r="E349" s="102">
        <v>20000</v>
      </c>
      <c r="F349" s="103">
        <f t="shared" si="5"/>
        <v>125000</v>
      </c>
    </row>
    <row r="350" spans="1:6" ht="15.75" x14ac:dyDescent="0.25">
      <c r="A350" s="73" t="s">
        <v>706</v>
      </c>
      <c r="B350" s="74" t="s">
        <v>304</v>
      </c>
      <c r="C350" s="94" t="s">
        <v>707</v>
      </c>
      <c r="D350" s="95">
        <v>1144528</v>
      </c>
      <c r="E350" s="96">
        <v>566917.04</v>
      </c>
      <c r="F350" s="104">
        <f t="shared" si="5"/>
        <v>577610.96</v>
      </c>
    </row>
    <row r="351" spans="1:6" ht="64.5" x14ac:dyDescent="0.25">
      <c r="A351" s="15" t="s">
        <v>308</v>
      </c>
      <c r="B351" s="77" t="s">
        <v>304</v>
      </c>
      <c r="C351" s="85" t="s">
        <v>708</v>
      </c>
      <c r="D351" s="86">
        <v>523828.04</v>
      </c>
      <c r="E351" s="102">
        <v>452259.54</v>
      </c>
      <c r="F351" s="103">
        <f t="shared" si="5"/>
        <v>71568.5</v>
      </c>
    </row>
    <row r="352" spans="1:6" ht="15.75" x14ac:dyDescent="0.25">
      <c r="A352" s="7" t="s">
        <v>310</v>
      </c>
      <c r="B352" s="77" t="s">
        <v>304</v>
      </c>
      <c r="C352" s="85" t="s">
        <v>878</v>
      </c>
      <c r="D352" s="86">
        <v>12278.04</v>
      </c>
      <c r="E352" s="102">
        <v>12278.04</v>
      </c>
      <c r="F352" s="103" t="str">
        <f t="shared" si="5"/>
        <v>-</v>
      </c>
    </row>
    <row r="353" spans="1:6" ht="51.75" x14ac:dyDescent="0.25">
      <c r="A353" s="15" t="s">
        <v>414</v>
      </c>
      <c r="B353" s="77" t="s">
        <v>304</v>
      </c>
      <c r="C353" s="85" t="s">
        <v>879</v>
      </c>
      <c r="D353" s="86">
        <v>12278.04</v>
      </c>
      <c r="E353" s="102">
        <v>12278.04</v>
      </c>
      <c r="F353" s="103" t="str">
        <f t="shared" si="5"/>
        <v>-</v>
      </c>
    </row>
    <row r="354" spans="1:6" ht="26.25" x14ac:dyDescent="0.25">
      <c r="A354" s="15" t="s">
        <v>318</v>
      </c>
      <c r="B354" s="77" t="s">
        <v>304</v>
      </c>
      <c r="C354" s="85" t="s">
        <v>709</v>
      </c>
      <c r="D354" s="86">
        <v>511550</v>
      </c>
      <c r="E354" s="102">
        <v>439981.5</v>
      </c>
      <c r="F354" s="103">
        <f t="shared" si="5"/>
        <v>71568.5</v>
      </c>
    </row>
    <row r="355" spans="1:6" ht="39" x14ac:dyDescent="0.25">
      <c r="A355" s="15" t="s">
        <v>322</v>
      </c>
      <c r="B355" s="77" t="s">
        <v>304</v>
      </c>
      <c r="C355" s="85" t="s">
        <v>710</v>
      </c>
      <c r="D355" s="86">
        <v>20000</v>
      </c>
      <c r="E355" s="102" t="s">
        <v>43</v>
      </c>
      <c r="F355" s="103">
        <f t="shared" si="5"/>
        <v>20000</v>
      </c>
    </row>
    <row r="356" spans="1:6" ht="51.75" x14ac:dyDescent="0.25">
      <c r="A356" s="15" t="s">
        <v>414</v>
      </c>
      <c r="B356" s="77" t="s">
        <v>304</v>
      </c>
      <c r="C356" s="85" t="s">
        <v>711</v>
      </c>
      <c r="D356" s="86">
        <v>491550</v>
      </c>
      <c r="E356" s="102">
        <v>439981.5</v>
      </c>
      <c r="F356" s="103">
        <f t="shared" si="5"/>
        <v>51568.5</v>
      </c>
    </row>
    <row r="357" spans="1:6" ht="26.25" x14ac:dyDescent="0.25">
      <c r="A357" s="15" t="s">
        <v>326</v>
      </c>
      <c r="B357" s="77" t="s">
        <v>304</v>
      </c>
      <c r="C357" s="85" t="s">
        <v>712</v>
      </c>
      <c r="D357" s="86">
        <v>510649.96</v>
      </c>
      <c r="E357" s="102">
        <v>87599.5</v>
      </c>
      <c r="F357" s="103">
        <f t="shared" si="5"/>
        <v>423050.46</v>
      </c>
    </row>
    <row r="358" spans="1:6" ht="41.25" customHeight="1" x14ac:dyDescent="0.25">
      <c r="A358" s="15" t="s">
        <v>328</v>
      </c>
      <c r="B358" s="77" t="s">
        <v>304</v>
      </c>
      <c r="C358" s="85" t="s">
        <v>713</v>
      </c>
      <c r="D358" s="86">
        <v>510649.96</v>
      </c>
      <c r="E358" s="102">
        <v>87599.5</v>
      </c>
      <c r="F358" s="103">
        <f t="shared" si="5"/>
        <v>423050.46</v>
      </c>
    </row>
    <row r="359" spans="1:6" ht="15.75" x14ac:dyDescent="0.25">
      <c r="A359" s="15" t="s">
        <v>332</v>
      </c>
      <c r="B359" s="77" t="s">
        <v>304</v>
      </c>
      <c r="C359" s="85" t="s">
        <v>714</v>
      </c>
      <c r="D359" s="86">
        <v>510649.96</v>
      </c>
      <c r="E359" s="102">
        <v>87599.5</v>
      </c>
      <c r="F359" s="103">
        <f t="shared" si="5"/>
        <v>423050.46</v>
      </c>
    </row>
    <row r="360" spans="1:6" ht="15.75" x14ac:dyDescent="0.25">
      <c r="A360" s="15" t="s">
        <v>651</v>
      </c>
      <c r="B360" s="77" t="s">
        <v>304</v>
      </c>
      <c r="C360" s="85" t="s">
        <v>874</v>
      </c>
      <c r="D360" s="86">
        <v>40050</v>
      </c>
      <c r="E360" s="102">
        <v>27058</v>
      </c>
      <c r="F360" s="103">
        <f t="shared" si="5"/>
        <v>12992</v>
      </c>
    </row>
    <row r="361" spans="1:6" ht="22.5" customHeight="1" x14ac:dyDescent="0.25">
      <c r="A361" s="15" t="s">
        <v>881</v>
      </c>
      <c r="B361" s="77" t="s">
        <v>304</v>
      </c>
      <c r="C361" s="85" t="s">
        <v>875</v>
      </c>
      <c r="D361" s="86">
        <v>40050</v>
      </c>
      <c r="E361" s="102">
        <v>27058</v>
      </c>
      <c r="F361" s="103">
        <f t="shared" si="5"/>
        <v>12992</v>
      </c>
    </row>
    <row r="362" spans="1:6" ht="26.25" x14ac:dyDescent="0.25">
      <c r="A362" s="15" t="s">
        <v>442</v>
      </c>
      <c r="B362" s="77" t="s">
        <v>304</v>
      </c>
      <c r="C362" s="85" t="s">
        <v>715</v>
      </c>
      <c r="D362" s="86">
        <v>70000</v>
      </c>
      <c r="E362" s="102" t="s">
        <v>43</v>
      </c>
      <c r="F362" s="103">
        <f t="shared" si="5"/>
        <v>70000</v>
      </c>
    </row>
    <row r="363" spans="1:6" ht="39" x14ac:dyDescent="0.25">
      <c r="A363" s="15" t="s">
        <v>551</v>
      </c>
      <c r="B363" s="77" t="s">
        <v>304</v>
      </c>
      <c r="C363" s="85" t="s">
        <v>716</v>
      </c>
      <c r="D363" s="86">
        <v>70000</v>
      </c>
      <c r="E363" s="102" t="s">
        <v>43</v>
      </c>
      <c r="F363" s="103">
        <f t="shared" si="5"/>
        <v>70000</v>
      </c>
    </row>
    <row r="364" spans="1:6" ht="26.25" x14ac:dyDescent="0.25">
      <c r="A364" s="15" t="s">
        <v>553</v>
      </c>
      <c r="B364" s="77" t="s">
        <v>304</v>
      </c>
      <c r="C364" s="85" t="s">
        <v>717</v>
      </c>
      <c r="D364" s="86">
        <v>70000</v>
      </c>
      <c r="E364" s="102" t="s">
        <v>43</v>
      </c>
      <c r="F364" s="103">
        <f t="shared" si="5"/>
        <v>70000</v>
      </c>
    </row>
    <row r="365" spans="1:6" ht="15.75" x14ac:dyDescent="0.25">
      <c r="A365" s="73" t="s">
        <v>718</v>
      </c>
      <c r="B365" s="74" t="s">
        <v>304</v>
      </c>
      <c r="C365" s="94" t="s">
        <v>719</v>
      </c>
      <c r="D365" s="95">
        <v>624528</v>
      </c>
      <c r="E365" s="96">
        <v>121885.54</v>
      </c>
      <c r="F365" s="104">
        <f t="shared" si="5"/>
        <v>502642.46</v>
      </c>
    </row>
    <row r="366" spans="1:6" ht="69.75" customHeight="1" x14ac:dyDescent="0.25">
      <c r="A366" s="122" t="s">
        <v>308</v>
      </c>
      <c r="B366" s="123" t="s">
        <v>304</v>
      </c>
      <c r="C366" s="90" t="s">
        <v>910</v>
      </c>
      <c r="D366" s="91">
        <v>12278.04</v>
      </c>
      <c r="E366" s="105">
        <v>12278.04</v>
      </c>
      <c r="F366" s="103" t="str">
        <f t="shared" si="5"/>
        <v>-</v>
      </c>
    </row>
    <row r="367" spans="1:6" ht="29.25" customHeight="1" x14ac:dyDescent="0.25">
      <c r="A367" s="122" t="s">
        <v>318</v>
      </c>
      <c r="B367" s="123" t="s">
        <v>304</v>
      </c>
      <c r="C367" s="90" t="s">
        <v>911</v>
      </c>
      <c r="D367" s="91">
        <v>12278.04</v>
      </c>
      <c r="E367" s="105">
        <v>12278.04</v>
      </c>
      <c r="F367" s="103" t="str">
        <f t="shared" si="5"/>
        <v>-</v>
      </c>
    </row>
    <row r="368" spans="1:6" ht="56.25" customHeight="1" x14ac:dyDescent="0.25">
      <c r="A368" s="122" t="s">
        <v>414</v>
      </c>
      <c r="B368" s="123" t="s">
        <v>304</v>
      </c>
      <c r="C368" s="90" t="s">
        <v>912</v>
      </c>
      <c r="D368" s="91">
        <v>12278.04</v>
      </c>
      <c r="E368" s="105">
        <v>12278.04</v>
      </c>
      <c r="F368" s="103" t="str">
        <f t="shared" si="5"/>
        <v>-</v>
      </c>
    </row>
    <row r="369" spans="1:6" ht="26.25" x14ac:dyDescent="0.25">
      <c r="A369" s="15" t="s">
        <v>326</v>
      </c>
      <c r="B369" s="77" t="s">
        <v>304</v>
      </c>
      <c r="C369" s="85" t="s">
        <v>720</v>
      </c>
      <c r="D369" s="86">
        <v>502199.96</v>
      </c>
      <c r="E369" s="102">
        <v>82549.5</v>
      </c>
      <c r="F369" s="103">
        <f t="shared" si="5"/>
        <v>419650.46</v>
      </c>
    </row>
    <row r="370" spans="1:6" ht="42" customHeight="1" x14ac:dyDescent="0.25">
      <c r="A370" s="15" t="s">
        <v>328</v>
      </c>
      <c r="B370" s="77" t="s">
        <v>304</v>
      </c>
      <c r="C370" s="85" t="s">
        <v>721</v>
      </c>
      <c r="D370" s="86">
        <v>502199.96</v>
      </c>
      <c r="E370" s="102">
        <v>82549.5</v>
      </c>
      <c r="F370" s="103">
        <f t="shared" si="5"/>
        <v>419650.46</v>
      </c>
    </row>
    <row r="371" spans="1:6" ht="15.75" x14ac:dyDescent="0.25">
      <c r="A371" s="15" t="s">
        <v>332</v>
      </c>
      <c r="B371" s="77" t="s">
        <v>304</v>
      </c>
      <c r="C371" s="85" t="s">
        <v>722</v>
      </c>
      <c r="D371" s="86">
        <v>502199.96</v>
      </c>
      <c r="E371" s="102">
        <v>82549.5</v>
      </c>
      <c r="F371" s="103">
        <f t="shared" si="5"/>
        <v>419650.46</v>
      </c>
    </row>
    <row r="372" spans="1:6" ht="15.75" x14ac:dyDescent="0.25">
      <c r="A372" s="15" t="s">
        <v>651</v>
      </c>
      <c r="B372" s="77" t="s">
        <v>304</v>
      </c>
      <c r="C372" s="85" t="s">
        <v>876</v>
      </c>
      <c r="D372" s="102">
        <v>40050</v>
      </c>
      <c r="E372" s="102">
        <v>27058</v>
      </c>
      <c r="F372" s="103">
        <f t="shared" si="5"/>
        <v>12992</v>
      </c>
    </row>
    <row r="373" spans="1:6" ht="27.75" customHeight="1" x14ac:dyDescent="0.25">
      <c r="A373" s="15" t="s">
        <v>880</v>
      </c>
      <c r="B373" s="77" t="s">
        <v>304</v>
      </c>
      <c r="C373" s="85" t="s">
        <v>877</v>
      </c>
      <c r="D373" s="102">
        <v>40050</v>
      </c>
      <c r="E373" s="102">
        <v>27058</v>
      </c>
      <c r="F373" s="103">
        <f t="shared" si="5"/>
        <v>12992</v>
      </c>
    </row>
    <row r="374" spans="1:6" ht="26.25" x14ac:dyDescent="0.25">
      <c r="A374" s="15" t="s">
        <v>442</v>
      </c>
      <c r="B374" s="77" t="s">
        <v>304</v>
      </c>
      <c r="C374" s="85" t="s">
        <v>723</v>
      </c>
      <c r="D374" s="86">
        <v>70000</v>
      </c>
      <c r="E374" s="102" t="s">
        <v>43</v>
      </c>
      <c r="F374" s="103">
        <f t="shared" si="5"/>
        <v>70000</v>
      </c>
    </row>
    <row r="375" spans="1:6" ht="39" x14ac:dyDescent="0.25">
      <c r="A375" s="15" t="s">
        <v>551</v>
      </c>
      <c r="B375" s="77" t="s">
        <v>304</v>
      </c>
      <c r="C375" s="85" t="s">
        <v>724</v>
      </c>
      <c r="D375" s="86">
        <v>70000</v>
      </c>
      <c r="E375" s="102" t="s">
        <v>43</v>
      </c>
      <c r="F375" s="103">
        <f t="shared" si="5"/>
        <v>70000</v>
      </c>
    </row>
    <row r="376" spans="1:6" ht="26.25" x14ac:dyDescent="0.25">
      <c r="A376" s="15" t="s">
        <v>553</v>
      </c>
      <c r="B376" s="77" t="s">
        <v>304</v>
      </c>
      <c r="C376" s="85" t="s">
        <v>725</v>
      </c>
      <c r="D376" s="86">
        <v>70000</v>
      </c>
      <c r="E376" s="102" t="s">
        <v>43</v>
      </c>
      <c r="F376" s="103">
        <f t="shared" si="5"/>
        <v>70000</v>
      </c>
    </row>
    <row r="377" spans="1:6" ht="26.25" x14ac:dyDescent="0.25">
      <c r="A377" s="73" t="s">
        <v>726</v>
      </c>
      <c r="B377" s="74" t="s">
        <v>304</v>
      </c>
      <c r="C377" s="94" t="s">
        <v>727</v>
      </c>
      <c r="D377" s="95">
        <v>520000</v>
      </c>
      <c r="E377" s="96">
        <v>445031.5</v>
      </c>
      <c r="F377" s="104">
        <f t="shared" si="5"/>
        <v>74968.5</v>
      </c>
    </row>
    <row r="378" spans="1:6" ht="64.5" x14ac:dyDescent="0.25">
      <c r="A378" s="15" t="s">
        <v>308</v>
      </c>
      <c r="B378" s="77" t="s">
        <v>304</v>
      </c>
      <c r="C378" s="85" t="s">
        <v>728</v>
      </c>
      <c r="D378" s="86">
        <v>511550</v>
      </c>
      <c r="E378" s="102">
        <v>439981.5</v>
      </c>
      <c r="F378" s="103">
        <f t="shared" si="5"/>
        <v>71568.5</v>
      </c>
    </row>
    <row r="379" spans="1:6" ht="26.25" x14ac:dyDescent="0.25">
      <c r="A379" s="15" t="s">
        <v>318</v>
      </c>
      <c r="B379" s="77" t="s">
        <v>304</v>
      </c>
      <c r="C379" s="85" t="s">
        <v>729</v>
      </c>
      <c r="D379" s="86">
        <v>511550</v>
      </c>
      <c r="E379" s="102">
        <v>439981.5</v>
      </c>
      <c r="F379" s="103">
        <f t="shared" si="5"/>
        <v>71568.5</v>
      </c>
    </row>
    <row r="380" spans="1:6" ht="39" x14ac:dyDescent="0.25">
      <c r="A380" s="15" t="s">
        <v>322</v>
      </c>
      <c r="B380" s="77" t="s">
        <v>304</v>
      </c>
      <c r="C380" s="85" t="s">
        <v>730</v>
      </c>
      <c r="D380" s="86">
        <v>20000</v>
      </c>
      <c r="E380" s="102" t="s">
        <v>43</v>
      </c>
      <c r="F380" s="103">
        <f t="shared" si="5"/>
        <v>20000</v>
      </c>
    </row>
    <row r="381" spans="1:6" ht="51.75" x14ac:dyDescent="0.25">
      <c r="A381" s="15" t="s">
        <v>414</v>
      </c>
      <c r="B381" s="77" t="s">
        <v>304</v>
      </c>
      <c r="C381" s="85" t="s">
        <v>731</v>
      </c>
      <c r="D381" s="86">
        <v>491550</v>
      </c>
      <c r="E381" s="102">
        <v>439981.5</v>
      </c>
      <c r="F381" s="103">
        <f t="shared" si="5"/>
        <v>51568.5</v>
      </c>
    </row>
    <row r="382" spans="1:6" ht="35.25" customHeight="1" x14ac:dyDescent="0.25">
      <c r="A382" s="15" t="s">
        <v>326</v>
      </c>
      <c r="B382" s="78" t="s">
        <v>304</v>
      </c>
      <c r="C382" s="85" t="s">
        <v>913</v>
      </c>
      <c r="D382" s="91">
        <v>8450</v>
      </c>
      <c r="E382" s="105">
        <v>5050</v>
      </c>
      <c r="F382" s="103">
        <f t="shared" si="5"/>
        <v>3400</v>
      </c>
    </row>
    <row r="383" spans="1:6" ht="31.5" customHeight="1" x14ac:dyDescent="0.25">
      <c r="A383" s="15" t="s">
        <v>328</v>
      </c>
      <c r="B383" s="78" t="s">
        <v>304</v>
      </c>
      <c r="C383" s="85" t="s">
        <v>914</v>
      </c>
      <c r="D383" s="91">
        <v>8450</v>
      </c>
      <c r="E383" s="105">
        <v>5050</v>
      </c>
      <c r="F383" s="103">
        <f t="shared" si="5"/>
        <v>3400</v>
      </c>
    </row>
    <row r="384" spans="1:6" ht="24" customHeight="1" x14ac:dyDescent="0.25">
      <c r="A384" s="15" t="s">
        <v>332</v>
      </c>
      <c r="B384" s="78" t="s">
        <v>304</v>
      </c>
      <c r="C384" s="85" t="s">
        <v>915</v>
      </c>
      <c r="D384" s="91">
        <v>8450</v>
      </c>
      <c r="E384" s="105">
        <v>5050</v>
      </c>
      <c r="F384" s="103">
        <f t="shared" si="5"/>
        <v>3400</v>
      </c>
    </row>
    <row r="385" spans="1:6" ht="26.25" x14ac:dyDescent="0.25">
      <c r="A385" s="73" t="s">
        <v>732</v>
      </c>
      <c r="B385" s="74" t="s">
        <v>304</v>
      </c>
      <c r="C385" s="94" t="s">
        <v>733</v>
      </c>
      <c r="D385" s="95">
        <v>3270000</v>
      </c>
      <c r="E385" s="96">
        <v>2179669.85</v>
      </c>
      <c r="F385" s="104">
        <f t="shared" si="5"/>
        <v>1090330.1499999999</v>
      </c>
    </row>
    <row r="386" spans="1:6" ht="26.25" x14ac:dyDescent="0.25">
      <c r="A386" s="15" t="s">
        <v>734</v>
      </c>
      <c r="B386" s="77" t="s">
        <v>304</v>
      </c>
      <c r="C386" s="85" t="s">
        <v>735</v>
      </c>
      <c r="D386" s="86">
        <v>3270000</v>
      </c>
      <c r="E386" s="102">
        <v>2179669.85</v>
      </c>
      <c r="F386" s="103">
        <f t="shared" si="5"/>
        <v>1090330.1499999999</v>
      </c>
    </row>
    <row r="387" spans="1:6" ht="15.75" x14ac:dyDescent="0.25">
      <c r="A387" s="15" t="s">
        <v>736</v>
      </c>
      <c r="B387" s="77" t="s">
        <v>304</v>
      </c>
      <c r="C387" s="85" t="s">
        <v>737</v>
      </c>
      <c r="D387" s="86">
        <v>3270000</v>
      </c>
      <c r="E387" s="102">
        <v>2179669.85</v>
      </c>
      <c r="F387" s="103">
        <f t="shared" si="5"/>
        <v>1090330.1499999999</v>
      </c>
    </row>
    <row r="388" spans="1:6" ht="26.25" x14ac:dyDescent="0.25">
      <c r="A388" s="73" t="s">
        <v>738</v>
      </c>
      <c r="B388" s="74" t="s">
        <v>304</v>
      </c>
      <c r="C388" s="94" t="s">
        <v>739</v>
      </c>
      <c r="D388" s="95">
        <v>3270000</v>
      </c>
      <c r="E388" s="96">
        <v>2179669.85</v>
      </c>
      <c r="F388" s="104">
        <f t="shared" si="5"/>
        <v>1090330.1499999999</v>
      </c>
    </row>
    <row r="389" spans="1:6" ht="26.25" x14ac:dyDescent="0.25">
      <c r="A389" s="15" t="s">
        <v>734</v>
      </c>
      <c r="B389" s="77" t="s">
        <v>304</v>
      </c>
      <c r="C389" s="85" t="s">
        <v>740</v>
      </c>
      <c r="D389" s="86">
        <v>3270000</v>
      </c>
      <c r="E389" s="102">
        <v>2179669.85</v>
      </c>
      <c r="F389" s="103">
        <f t="shared" si="5"/>
        <v>1090330.1499999999</v>
      </c>
    </row>
    <row r="390" spans="1:6" ht="16.5" thickBot="1" x14ac:dyDescent="0.3">
      <c r="A390" s="15" t="s">
        <v>736</v>
      </c>
      <c r="B390" s="77" t="s">
        <v>304</v>
      </c>
      <c r="C390" s="85" t="s">
        <v>741</v>
      </c>
      <c r="D390" s="86">
        <v>3270000</v>
      </c>
      <c r="E390" s="102">
        <v>2179669.85</v>
      </c>
      <c r="F390" s="103">
        <f t="shared" si="5"/>
        <v>1090330.1499999999</v>
      </c>
    </row>
    <row r="391" spans="1:6" ht="9" customHeight="1" thickBot="1" x14ac:dyDescent="0.3">
      <c r="A391" s="79"/>
      <c r="B391" s="80"/>
      <c r="C391" s="106"/>
      <c r="D391" s="107"/>
      <c r="E391" s="108"/>
      <c r="F391" s="108"/>
    </row>
    <row r="392" spans="1:6" ht="13.5" customHeight="1" thickBot="1" x14ac:dyDescent="0.3">
      <c r="A392" s="81" t="s">
        <v>742</v>
      </c>
      <c r="B392" s="82" t="s">
        <v>743</v>
      </c>
      <c r="C392" s="109" t="s">
        <v>305</v>
      </c>
      <c r="D392" s="134">
        <f>'Доходы+'!D24-'Расходы+'!D13</f>
        <v>-12227134.25</v>
      </c>
      <c r="E392" s="134">
        <f>'Доходы+'!E24-'Расходы+'!E13</f>
        <v>6232414.8799999952</v>
      </c>
      <c r="F392" s="110" t="s">
        <v>744</v>
      </c>
    </row>
  </sheetData>
  <mergeCells count="7">
    <mergeCell ref="F4:F9"/>
    <mergeCell ref="C4:C9"/>
    <mergeCell ref="A2:D2"/>
    <mergeCell ref="A4:A11"/>
    <mergeCell ref="B4:B11"/>
    <mergeCell ref="D4:D11"/>
    <mergeCell ref="E4:E9"/>
  </mergeCells>
  <conditionalFormatting sqref="F14 F16:F390">
    <cfRule type="cellIs" priority="4" stopIfTrue="1" operator="equal">
      <formula>0</formula>
    </cfRule>
  </conditionalFormatting>
  <conditionalFormatting sqref="E14 E16">
    <cfRule type="cellIs" priority="1" stopIfTrue="1" operator="equal">
      <formula>0</formula>
    </cfRule>
  </conditionalFormatting>
  <conditionalFormatting sqref="E28:E33">
    <cfRule type="cellIs" priority="2" stopIfTrue="1" operator="equal">
      <formula>0</formula>
    </cfRule>
  </conditionalFormatting>
  <conditionalFormatting sqref="E35">
    <cfRule type="cellIs" priority="3" stopIfTrue="1" operator="equal">
      <formula>0</formula>
    </cfRule>
  </conditionalFormatting>
  <pageMargins left="0.78740157480314965" right="0.78740157480314965" top="0.59055118110236227" bottom="0.59055118110236227" header="0" footer="0"/>
  <pageSetup paperSize="9" scale="55" fitToHeight="0" orientation="portrait" r:id="rId1"/>
  <headerFooter alignWithMargins="0"/>
  <rowBreaks count="2" manualBreakCount="2">
    <brk id="244" max="6" man="1"/>
    <brk id="345" max="6"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7"/>
  <sheetViews>
    <sheetView showGridLines="0" view="pageBreakPreview" topLeftCell="A25" zoomScale="83" zoomScaleNormal="100" zoomScaleSheetLayoutView="83" workbookViewId="0">
      <selection activeCell="C34" sqref="C34"/>
    </sheetView>
  </sheetViews>
  <sheetFormatPr defaultRowHeight="12.75" customHeight="1" x14ac:dyDescent="0.2"/>
  <cols>
    <col min="1" max="1" width="45.42578125" style="1" customWidth="1"/>
    <col min="2" max="2" width="5.5703125" style="1" customWidth="1"/>
    <col min="3" max="3" width="36.140625" style="1" customWidth="1"/>
    <col min="4" max="4" width="20.42578125" style="1" customWidth="1"/>
    <col min="5" max="5" width="19.140625" style="1" customWidth="1"/>
    <col min="6" max="6" width="18.140625" style="1" customWidth="1"/>
    <col min="7" max="7" width="24.28515625" style="1" customWidth="1"/>
    <col min="8" max="16384" width="9.140625" style="1"/>
  </cols>
  <sheetData>
    <row r="1" spans="1:7" ht="11.1" customHeight="1" x14ac:dyDescent="0.2">
      <c r="A1" s="183" t="s">
        <v>745</v>
      </c>
      <c r="B1" s="183"/>
      <c r="C1" s="183"/>
      <c r="D1" s="183"/>
      <c r="E1" s="183"/>
      <c r="F1" s="183"/>
    </row>
    <row r="2" spans="1:7" ht="13.15" customHeight="1" x14ac:dyDescent="0.25">
      <c r="A2" s="156" t="s">
        <v>746</v>
      </c>
      <c r="B2" s="156"/>
      <c r="C2" s="156"/>
      <c r="D2" s="156"/>
      <c r="E2" s="156"/>
      <c r="F2" s="156"/>
    </row>
    <row r="3" spans="1:7" ht="9" customHeight="1" x14ac:dyDescent="0.2">
      <c r="A3" s="2"/>
      <c r="B3" s="3"/>
      <c r="C3" s="4"/>
      <c r="D3" s="5"/>
      <c r="E3" s="5"/>
      <c r="F3" s="4"/>
    </row>
    <row r="4" spans="1:7" ht="13.9" customHeight="1" thickBot="1" x14ac:dyDescent="0.25">
      <c r="A4" s="28">
        <v>1</v>
      </c>
      <c r="B4" s="29">
        <v>2</v>
      </c>
      <c r="C4" s="30">
        <v>3</v>
      </c>
      <c r="D4" s="31" t="s">
        <v>26</v>
      </c>
      <c r="E4" s="32" t="s">
        <v>27</v>
      </c>
      <c r="F4" s="33" t="s">
        <v>28</v>
      </c>
    </row>
    <row r="5" spans="1:7" ht="4.9000000000000004" customHeight="1" x14ac:dyDescent="0.2">
      <c r="A5" s="184" t="s">
        <v>20</v>
      </c>
      <c r="B5" s="187" t="s">
        <v>21</v>
      </c>
      <c r="C5" s="190" t="s">
        <v>747</v>
      </c>
      <c r="D5" s="193" t="s">
        <v>23</v>
      </c>
      <c r="E5" s="193" t="s">
        <v>24</v>
      </c>
      <c r="F5" s="196" t="s">
        <v>25</v>
      </c>
    </row>
    <row r="6" spans="1:7" ht="6" customHeight="1" x14ac:dyDescent="0.2">
      <c r="A6" s="185"/>
      <c r="B6" s="188"/>
      <c r="C6" s="191"/>
      <c r="D6" s="194"/>
      <c r="E6" s="194"/>
      <c r="F6" s="197"/>
    </row>
    <row r="7" spans="1:7" ht="4.9000000000000004" customHeight="1" x14ac:dyDescent="0.2">
      <c r="A7" s="185"/>
      <c r="B7" s="188"/>
      <c r="C7" s="191"/>
      <c r="D7" s="194"/>
      <c r="E7" s="194"/>
      <c r="F7" s="197"/>
    </row>
    <row r="8" spans="1:7" ht="6" customHeight="1" x14ac:dyDescent="0.2">
      <c r="A8" s="185"/>
      <c r="B8" s="188"/>
      <c r="C8" s="191"/>
      <c r="D8" s="194"/>
      <c r="E8" s="194"/>
      <c r="F8" s="197"/>
    </row>
    <row r="9" spans="1:7" ht="6" customHeight="1" x14ac:dyDescent="0.2">
      <c r="A9" s="185"/>
      <c r="B9" s="188"/>
      <c r="C9" s="191"/>
      <c r="D9" s="194"/>
      <c r="E9" s="194"/>
      <c r="F9" s="197"/>
    </row>
    <row r="10" spans="1:7" ht="18" customHeight="1" x14ac:dyDescent="0.2">
      <c r="A10" s="185"/>
      <c r="B10" s="188"/>
      <c r="C10" s="191"/>
      <c r="D10" s="194"/>
      <c r="E10" s="194"/>
      <c r="F10" s="197"/>
    </row>
    <row r="11" spans="1:7" ht="13.5" customHeight="1" x14ac:dyDescent="0.2">
      <c r="A11" s="186"/>
      <c r="B11" s="189"/>
      <c r="C11" s="192"/>
      <c r="D11" s="195"/>
      <c r="E11" s="195"/>
      <c r="F11" s="198"/>
    </row>
    <row r="12" spans="1:7" ht="13.5" thickBot="1" x14ac:dyDescent="0.25">
      <c r="A12" s="34">
        <v>1</v>
      </c>
      <c r="B12" s="35">
        <v>2</v>
      </c>
      <c r="C12" s="36">
        <v>3</v>
      </c>
      <c r="D12" s="37" t="s">
        <v>26</v>
      </c>
      <c r="E12" s="38" t="s">
        <v>27</v>
      </c>
      <c r="F12" s="39" t="s">
        <v>28</v>
      </c>
    </row>
    <row r="13" spans="1:7" ht="26.25" x14ac:dyDescent="0.25">
      <c r="A13" s="40" t="s">
        <v>748</v>
      </c>
      <c r="B13" s="41" t="s">
        <v>749</v>
      </c>
      <c r="C13" s="111" t="s">
        <v>796</v>
      </c>
      <c r="D13" s="138">
        <f>D15+D24</f>
        <v>8197004</v>
      </c>
      <c r="E13" s="138">
        <f>E24+E15</f>
        <v>-6232414.8799999952</v>
      </c>
      <c r="F13" s="131">
        <f>D13-E13</f>
        <v>14429418.879999995</v>
      </c>
      <c r="G13" s="11"/>
    </row>
    <row r="14" spans="1:7" ht="15.75" x14ac:dyDescent="0.25">
      <c r="A14" s="42" t="s">
        <v>797</v>
      </c>
      <c r="B14" s="43"/>
      <c r="C14" s="112"/>
      <c r="D14" s="112"/>
      <c r="E14" s="139"/>
      <c r="F14" s="181">
        <f>D15-E15</f>
        <v>580092</v>
      </c>
    </row>
    <row r="15" spans="1:7" ht="26.25" x14ac:dyDescent="0.25">
      <c r="A15" s="44" t="s">
        <v>750</v>
      </c>
      <c r="B15" s="45" t="s">
        <v>751</v>
      </c>
      <c r="C15" s="113" t="s">
        <v>796</v>
      </c>
      <c r="D15" s="140">
        <f>D17</f>
        <v>5199004</v>
      </c>
      <c r="E15" s="140">
        <f>E17</f>
        <v>4618912</v>
      </c>
      <c r="F15" s="182"/>
      <c r="G15" s="11"/>
    </row>
    <row r="16" spans="1:7" ht="15.75" x14ac:dyDescent="0.25">
      <c r="A16" s="46" t="s">
        <v>752</v>
      </c>
      <c r="B16" s="47"/>
      <c r="C16" s="114"/>
      <c r="D16" s="114"/>
      <c r="E16" s="141"/>
      <c r="F16" s="181">
        <f>D17-E17</f>
        <v>580092</v>
      </c>
    </row>
    <row r="17" spans="1:7" ht="26.25" x14ac:dyDescent="0.25">
      <c r="A17" s="48" t="s">
        <v>798</v>
      </c>
      <c r="B17" s="49" t="s">
        <v>751</v>
      </c>
      <c r="C17" s="115" t="s">
        <v>799</v>
      </c>
      <c r="D17" s="142">
        <f>D18+D20</f>
        <v>5199004</v>
      </c>
      <c r="E17" s="143">
        <f>E18+E20</f>
        <v>4618912</v>
      </c>
      <c r="F17" s="182"/>
      <c r="G17" s="11"/>
    </row>
    <row r="18" spans="1:7" ht="26.25" x14ac:dyDescent="0.25">
      <c r="A18" s="48" t="s">
        <v>800</v>
      </c>
      <c r="B18" s="49" t="s">
        <v>751</v>
      </c>
      <c r="C18" s="115" t="s">
        <v>801</v>
      </c>
      <c r="D18" s="142">
        <f>D19</f>
        <v>23600000</v>
      </c>
      <c r="E18" s="143">
        <v>18000000</v>
      </c>
      <c r="F18" s="135">
        <f>D18-E18</f>
        <v>5600000</v>
      </c>
    </row>
    <row r="19" spans="1:7" ht="39" x14ac:dyDescent="0.25">
      <c r="A19" s="48" t="s">
        <v>802</v>
      </c>
      <c r="B19" s="49" t="s">
        <v>751</v>
      </c>
      <c r="C19" s="115" t="s">
        <v>803</v>
      </c>
      <c r="D19" s="142">
        <v>23600000</v>
      </c>
      <c r="E19" s="143">
        <v>18000000</v>
      </c>
      <c r="F19" s="135">
        <f>D19-E19</f>
        <v>5600000</v>
      </c>
      <c r="G19" s="11"/>
    </row>
    <row r="20" spans="1:7" ht="39" x14ac:dyDescent="0.25">
      <c r="A20" s="48" t="s">
        <v>804</v>
      </c>
      <c r="B20" s="49" t="s">
        <v>751</v>
      </c>
      <c r="C20" s="115" t="s">
        <v>805</v>
      </c>
      <c r="D20" s="142">
        <f>D21</f>
        <v>-18400996</v>
      </c>
      <c r="E20" s="143">
        <f>E21</f>
        <v>-13381088</v>
      </c>
      <c r="F20" s="135">
        <f>D20-E20</f>
        <v>-5019908</v>
      </c>
    </row>
    <row r="21" spans="1:7" ht="39" x14ac:dyDescent="0.25">
      <c r="A21" s="48" t="s">
        <v>806</v>
      </c>
      <c r="B21" s="49" t="s">
        <v>751</v>
      </c>
      <c r="C21" s="115" t="s">
        <v>807</v>
      </c>
      <c r="D21" s="142">
        <v>-18400996</v>
      </c>
      <c r="E21" s="143">
        <v>-13381088</v>
      </c>
      <c r="F21" s="135">
        <f>D21-E21</f>
        <v>-5019908</v>
      </c>
    </row>
    <row r="22" spans="1:7" ht="26.25" x14ac:dyDescent="0.25">
      <c r="A22" s="50" t="s">
        <v>753</v>
      </c>
      <c r="B22" s="51" t="s">
        <v>754</v>
      </c>
      <c r="C22" s="116" t="s">
        <v>796</v>
      </c>
      <c r="D22" s="144" t="s">
        <v>43</v>
      </c>
      <c r="E22" s="145" t="s">
        <v>43</v>
      </c>
      <c r="F22" s="137" t="s">
        <v>43</v>
      </c>
    </row>
    <row r="23" spans="1:7" ht="15.75" x14ac:dyDescent="0.25">
      <c r="A23" s="48" t="s">
        <v>752</v>
      </c>
      <c r="B23" s="52"/>
      <c r="C23" s="117" t="s">
        <v>808</v>
      </c>
      <c r="D23" s="117" t="s">
        <v>808</v>
      </c>
      <c r="E23" s="117" t="s">
        <v>808</v>
      </c>
      <c r="F23" s="132" t="s">
        <v>808</v>
      </c>
    </row>
    <row r="24" spans="1:7" ht="16.5" customHeight="1" x14ac:dyDescent="0.25">
      <c r="A24" s="44" t="s">
        <v>809</v>
      </c>
      <c r="B24" s="45" t="s">
        <v>755</v>
      </c>
      <c r="C24" s="115" t="s">
        <v>810</v>
      </c>
      <c r="D24" s="140">
        <f>D25</f>
        <v>2998000</v>
      </c>
      <c r="E24" s="146">
        <f>E25</f>
        <v>-10851326.879999995</v>
      </c>
      <c r="F24" s="147">
        <f>D25-E25</f>
        <v>13849326.879999995</v>
      </c>
    </row>
    <row r="25" spans="1:7" ht="36.75" customHeight="1" x14ac:dyDescent="0.25">
      <c r="A25" s="48" t="s">
        <v>811</v>
      </c>
      <c r="B25" s="49" t="s">
        <v>755</v>
      </c>
      <c r="C25" s="115" t="s">
        <v>810</v>
      </c>
      <c r="D25" s="142">
        <f>D26+D30</f>
        <v>2998000</v>
      </c>
      <c r="E25" s="143">
        <f>E26+E30</f>
        <v>-10851326.879999995</v>
      </c>
      <c r="F25" s="135">
        <f>D25-E25</f>
        <v>13849326.879999995</v>
      </c>
    </row>
    <row r="26" spans="1:7" ht="16.5" customHeight="1" x14ac:dyDescent="0.25">
      <c r="A26" s="44" t="s">
        <v>756</v>
      </c>
      <c r="B26" s="45" t="s">
        <v>757</v>
      </c>
      <c r="C26" s="115" t="s">
        <v>812</v>
      </c>
      <c r="D26" s="140">
        <f>D27</f>
        <v>-796431642.00999999</v>
      </c>
      <c r="E26" s="146">
        <f>E27</f>
        <v>-485308017.92000002</v>
      </c>
      <c r="F26" s="118" t="s">
        <v>744</v>
      </c>
    </row>
    <row r="27" spans="1:7" ht="29.25" customHeight="1" x14ac:dyDescent="0.25">
      <c r="A27" s="48" t="s">
        <v>813</v>
      </c>
      <c r="B27" s="49" t="s">
        <v>757</v>
      </c>
      <c r="C27" s="115" t="s">
        <v>814</v>
      </c>
      <c r="D27" s="142">
        <v>-796431642.00999999</v>
      </c>
      <c r="E27" s="143">
        <v>-485308017.92000002</v>
      </c>
      <c r="F27" s="119" t="s">
        <v>744</v>
      </c>
    </row>
    <row r="28" spans="1:7" ht="30" customHeight="1" x14ac:dyDescent="0.25">
      <c r="A28" s="48" t="s">
        <v>815</v>
      </c>
      <c r="B28" s="49" t="s">
        <v>757</v>
      </c>
      <c r="C28" s="115" t="s">
        <v>816</v>
      </c>
      <c r="D28" s="142">
        <f>D27</f>
        <v>-796431642.00999999</v>
      </c>
      <c r="E28" s="143">
        <f>E27</f>
        <v>-485308017.92000002</v>
      </c>
      <c r="F28" s="119" t="s">
        <v>744</v>
      </c>
    </row>
    <row r="29" spans="1:7" ht="35.25" customHeight="1" x14ac:dyDescent="0.25">
      <c r="A29" s="48" t="s">
        <v>817</v>
      </c>
      <c r="B29" s="49" t="s">
        <v>757</v>
      </c>
      <c r="C29" s="115" t="s">
        <v>818</v>
      </c>
      <c r="D29" s="142">
        <f>D28</f>
        <v>-796431642.00999999</v>
      </c>
      <c r="E29" s="143">
        <f>E28</f>
        <v>-485308017.92000002</v>
      </c>
      <c r="F29" s="119" t="s">
        <v>744</v>
      </c>
    </row>
    <row r="30" spans="1:7" ht="17.25" customHeight="1" x14ac:dyDescent="0.25">
      <c r="A30" s="44" t="s">
        <v>758</v>
      </c>
      <c r="B30" s="45" t="s">
        <v>759</v>
      </c>
      <c r="C30" s="115" t="s">
        <v>819</v>
      </c>
      <c r="D30" s="140">
        <f>D31</f>
        <v>799429642.00999999</v>
      </c>
      <c r="E30" s="146">
        <f>E31</f>
        <v>474456691.04000002</v>
      </c>
      <c r="F30" s="118" t="s">
        <v>744</v>
      </c>
    </row>
    <row r="31" spans="1:7" ht="30.75" customHeight="1" x14ac:dyDescent="0.25">
      <c r="A31" s="48" t="s">
        <v>820</v>
      </c>
      <c r="B31" s="49" t="s">
        <v>759</v>
      </c>
      <c r="C31" s="115" t="s">
        <v>821</v>
      </c>
      <c r="D31" s="142">
        <v>799429642.00999999</v>
      </c>
      <c r="E31" s="143">
        <v>474456691.04000002</v>
      </c>
      <c r="F31" s="119" t="s">
        <v>744</v>
      </c>
    </row>
    <row r="32" spans="1:7" ht="33.75" customHeight="1" x14ac:dyDescent="0.25">
      <c r="A32" s="48" t="s">
        <v>822</v>
      </c>
      <c r="B32" s="49" t="s">
        <v>759</v>
      </c>
      <c r="C32" s="115" t="s">
        <v>823</v>
      </c>
      <c r="D32" s="142">
        <f>D31</f>
        <v>799429642.00999999</v>
      </c>
      <c r="E32" s="143">
        <f>E31</f>
        <v>474456691.04000002</v>
      </c>
      <c r="F32" s="119" t="s">
        <v>744</v>
      </c>
    </row>
    <row r="33" spans="1:6" ht="36" customHeight="1" thickBot="1" x14ac:dyDescent="0.3">
      <c r="A33" s="53" t="s">
        <v>824</v>
      </c>
      <c r="B33" s="54" t="s">
        <v>759</v>
      </c>
      <c r="C33" s="120" t="s">
        <v>825</v>
      </c>
      <c r="D33" s="148">
        <f>D32</f>
        <v>799429642.00999999</v>
      </c>
      <c r="E33" s="149">
        <f>E32</f>
        <v>474456691.04000002</v>
      </c>
      <c r="F33" s="121" t="s">
        <v>744</v>
      </c>
    </row>
    <row r="34" spans="1:6" ht="12.75" customHeight="1" x14ac:dyDescent="0.2">
      <c r="F34" s="6"/>
    </row>
    <row r="36" spans="1:6" ht="108.75" customHeight="1" x14ac:dyDescent="0.2">
      <c r="A36" s="133" t="s">
        <v>968</v>
      </c>
      <c r="B36" s="124"/>
      <c r="C36" s="125"/>
      <c r="D36" s="124"/>
      <c r="E36" s="126" t="s">
        <v>969</v>
      </c>
      <c r="F36" s="127"/>
    </row>
    <row r="37" spans="1:6" ht="12.75" customHeight="1" x14ac:dyDescent="0.2">
      <c r="A37" s="124"/>
      <c r="B37" s="124"/>
      <c r="C37" s="128" t="s">
        <v>826</v>
      </c>
      <c r="D37" s="124"/>
      <c r="E37" s="124" t="s">
        <v>827</v>
      </c>
      <c r="F37" s="124"/>
    </row>
    <row r="38" spans="1:6" ht="12.75" customHeight="1" x14ac:dyDescent="0.2">
      <c r="A38" s="124"/>
      <c r="B38" s="124"/>
      <c r="C38" s="128"/>
      <c r="D38" s="124"/>
      <c r="E38" s="124"/>
      <c r="F38" s="124"/>
    </row>
    <row r="39" spans="1:6" ht="12.75" customHeight="1" x14ac:dyDescent="0.2">
      <c r="A39" s="124" t="s">
        <v>985</v>
      </c>
      <c r="B39" s="124"/>
      <c r="C39" s="124"/>
      <c r="D39" s="124"/>
      <c r="E39" s="124"/>
      <c r="F39" s="124"/>
    </row>
    <row r="40" spans="1:6" ht="12.75" customHeight="1" x14ac:dyDescent="0.2">
      <c r="A40" s="124" t="s">
        <v>828</v>
      </c>
      <c r="B40" s="124"/>
      <c r="C40" s="125"/>
      <c r="D40" s="124"/>
      <c r="E40" s="126" t="s">
        <v>986</v>
      </c>
      <c r="F40" s="124"/>
    </row>
    <row r="41" spans="1:6" ht="12.75" customHeight="1" x14ac:dyDescent="0.2">
      <c r="A41" s="124"/>
      <c r="B41" s="124"/>
      <c r="C41" s="128" t="s">
        <v>826</v>
      </c>
      <c r="D41" s="124"/>
      <c r="E41" s="124" t="s">
        <v>827</v>
      </c>
      <c r="F41" s="124"/>
    </row>
    <row r="42" spans="1:6" ht="12.75" customHeight="1" x14ac:dyDescent="0.2">
      <c r="A42" s="124"/>
      <c r="B42" s="124"/>
      <c r="C42" s="124"/>
      <c r="D42" s="124"/>
      <c r="E42" s="124"/>
      <c r="F42" s="124"/>
    </row>
    <row r="43" spans="1:6" ht="14.25" customHeight="1" x14ac:dyDescent="0.2">
      <c r="A43" s="130" t="s">
        <v>970</v>
      </c>
      <c r="B43" s="124"/>
      <c r="C43" s="125"/>
      <c r="D43" s="124"/>
      <c r="E43" s="126" t="s">
        <v>872</v>
      </c>
      <c r="F43" s="124"/>
    </row>
    <row r="44" spans="1:6" ht="12.75" customHeight="1" x14ac:dyDescent="0.2">
      <c r="A44" s="124"/>
      <c r="B44" s="124"/>
      <c r="C44" s="128" t="s">
        <v>826</v>
      </c>
      <c r="D44" s="124"/>
      <c r="E44" s="124" t="s">
        <v>827</v>
      </c>
      <c r="F44" s="124"/>
    </row>
    <row r="45" spans="1:6" ht="12.75" customHeight="1" x14ac:dyDescent="0.2">
      <c r="A45" s="124"/>
      <c r="B45" s="124"/>
      <c r="C45" s="124"/>
      <c r="D45" s="124"/>
      <c r="E45" s="124"/>
      <c r="F45" s="124"/>
    </row>
    <row r="47" spans="1:6" ht="12.75" customHeight="1" x14ac:dyDescent="0.2">
      <c r="A47" s="129" t="s">
        <v>987</v>
      </c>
    </row>
  </sheetData>
  <mergeCells count="10">
    <mergeCell ref="F14:F15"/>
    <mergeCell ref="F16:F17"/>
    <mergeCell ref="A2:F2"/>
    <mergeCell ref="A1:F1"/>
    <mergeCell ref="A5:A11"/>
    <mergeCell ref="B5:B11"/>
    <mergeCell ref="C5:C11"/>
    <mergeCell ref="D5:D11"/>
    <mergeCell ref="E5:E11"/>
    <mergeCell ref="F5:F11"/>
  </mergeCells>
  <conditionalFormatting sqref="E101:F101">
    <cfRule type="cellIs" priority="20" stopIfTrue="1" operator="equal">
      <formula>0</formula>
    </cfRule>
  </conditionalFormatting>
  <conditionalFormatting sqref="F34">
    <cfRule type="cellIs" dxfId="18" priority="19" stopIfTrue="1" operator="equal">
      <formula>0</formula>
    </cfRule>
  </conditionalFormatting>
  <conditionalFormatting sqref="F32">
    <cfRule type="cellIs" dxfId="17" priority="1" stopIfTrue="1" operator="equal">
      <formula>0</formula>
    </cfRule>
  </conditionalFormatting>
  <conditionalFormatting sqref="F33">
    <cfRule type="cellIs" dxfId="16" priority="3" stopIfTrue="1" operator="equal">
      <formula>0</formula>
    </cfRule>
  </conditionalFormatting>
  <conditionalFormatting sqref="F29:F30">
    <cfRule type="cellIs" dxfId="15" priority="2" stopIfTrue="1" operator="equal">
      <formula>0</formula>
    </cfRule>
  </conditionalFormatting>
  <conditionalFormatting sqref="E22:F22">
    <cfRule type="cellIs" dxfId="14" priority="13" stopIfTrue="1" operator="equal">
      <formula>0</formula>
    </cfRule>
  </conditionalFormatting>
  <conditionalFormatting sqref="F24">
    <cfRule type="cellIs" dxfId="13" priority="12" stopIfTrue="1" operator="equal">
      <formula>0</formula>
    </cfRule>
  </conditionalFormatting>
  <conditionalFormatting sqref="E24">
    <cfRule type="cellIs" dxfId="12" priority="11" stopIfTrue="1" operator="equal">
      <formula>0</formula>
    </cfRule>
  </conditionalFormatting>
  <conditionalFormatting sqref="E25:F25 F14 E17 F16">
    <cfRule type="cellIs" dxfId="11" priority="10" stopIfTrue="1" operator="equal">
      <formula>0</formula>
    </cfRule>
  </conditionalFormatting>
  <conditionalFormatting sqref="E26">
    <cfRule type="cellIs" dxfId="10" priority="9" stopIfTrue="1" operator="equal">
      <formula>0</formula>
    </cfRule>
  </conditionalFormatting>
  <conditionalFormatting sqref="E27">
    <cfRule type="cellIs" dxfId="9" priority="8" stopIfTrue="1" operator="equal">
      <formula>0</formula>
    </cfRule>
  </conditionalFormatting>
  <conditionalFormatting sqref="E28">
    <cfRule type="cellIs" dxfId="8" priority="7" stopIfTrue="1" operator="equal">
      <formula>0</formula>
    </cfRule>
  </conditionalFormatting>
  <conditionalFormatting sqref="F26:F27">
    <cfRule type="cellIs" dxfId="7" priority="6" stopIfTrue="1" operator="equal">
      <formula>0</formula>
    </cfRule>
  </conditionalFormatting>
  <conditionalFormatting sqref="F28">
    <cfRule type="cellIs" dxfId="6" priority="5" stopIfTrue="1" operator="equal">
      <formula>0</formula>
    </cfRule>
  </conditionalFormatting>
  <conditionalFormatting sqref="F31">
    <cfRule type="cellIs" dxfId="5" priority="4" stopIfTrue="1" operator="equal">
      <formula>0</formula>
    </cfRule>
  </conditionalFormatting>
  <conditionalFormatting sqref="F13">
    <cfRule type="cellIs" dxfId="4" priority="18" stopIfTrue="1" operator="equal">
      <formula>0</formula>
    </cfRule>
  </conditionalFormatting>
  <conditionalFormatting sqref="E18:F18 F19">
    <cfRule type="cellIs" dxfId="3" priority="17" stopIfTrue="1" operator="equal">
      <formula>0</formula>
    </cfRule>
  </conditionalFormatting>
  <conditionalFormatting sqref="E19">
    <cfRule type="cellIs" dxfId="2" priority="16" stopIfTrue="1" operator="equal">
      <formula>0</formula>
    </cfRule>
  </conditionalFormatting>
  <conditionalFormatting sqref="E20:F20 F21">
    <cfRule type="cellIs" dxfId="1" priority="15" stopIfTrue="1" operator="equal">
      <formula>0</formula>
    </cfRule>
  </conditionalFormatting>
  <conditionalFormatting sqref="E21">
    <cfRule type="cellIs" dxfId="0" priority="14" stopIfTrue="1" operator="equal">
      <formula>0</formula>
    </cfRule>
  </conditionalFormatting>
  <pageMargins left="0.78740157480314965" right="0.78740157480314965" top="0.59055118110236227" bottom="0.59055118110236227" header="0" footer="0"/>
  <pageSetup paperSize="9" scale="60" fitToHeight="0"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workbookViewId="0"/>
  </sheetViews>
  <sheetFormatPr defaultRowHeight="12.75" x14ac:dyDescent="0.2"/>
  <sheetData>
    <row r="1" spans="1:2" x14ac:dyDescent="0.2">
      <c r="A1" t="s">
        <v>760</v>
      </c>
      <c r="B1" t="s">
        <v>27</v>
      </c>
    </row>
    <row r="2" spans="1:2" x14ac:dyDescent="0.2">
      <c r="A2" t="s">
        <v>761</v>
      </c>
      <c r="B2" t="s">
        <v>762</v>
      </c>
    </row>
    <row r="3" spans="1:2" x14ac:dyDescent="0.2">
      <c r="A3" t="s">
        <v>763</v>
      </c>
      <c r="B3" t="s">
        <v>5</v>
      </c>
    </row>
    <row r="4" spans="1:2" x14ac:dyDescent="0.2">
      <c r="A4" t="s">
        <v>764</v>
      </c>
      <c r="B4" t="s">
        <v>765</v>
      </c>
    </row>
    <row r="5" spans="1:2" x14ac:dyDescent="0.2">
      <c r="A5" t="s">
        <v>766</v>
      </c>
      <c r="B5" t="s">
        <v>767</v>
      </c>
    </row>
    <row r="6" spans="1:2" x14ac:dyDescent="0.2">
      <c r="A6" t="s">
        <v>768</v>
      </c>
      <c r="B6" t="s">
        <v>769</v>
      </c>
    </row>
    <row r="7" spans="1:2" x14ac:dyDescent="0.2">
      <c r="A7" t="s">
        <v>770</v>
      </c>
      <c r="B7" t="s">
        <v>769</v>
      </c>
    </row>
    <row r="8" spans="1:2" x14ac:dyDescent="0.2">
      <c r="A8" t="s">
        <v>771</v>
      </c>
      <c r="B8" t="s">
        <v>772</v>
      </c>
    </row>
    <row r="9" spans="1:2" x14ac:dyDescent="0.2">
      <c r="A9" t="s">
        <v>773</v>
      </c>
      <c r="B9" t="s">
        <v>774</v>
      </c>
    </row>
    <row r="10" spans="1:2" x14ac:dyDescent="0.2">
      <c r="A10" t="s">
        <v>775</v>
      </c>
      <c r="B10" t="s">
        <v>27</v>
      </c>
    </row>
  </sheetData>
  <pageMargins left="0.75" right="0.75" top="1" bottom="1" header="0.5" footer="0.5"/>
  <pageSetup orientation="portrait" horizontalDpi="300"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4</vt:i4>
      </vt:variant>
      <vt:variant>
        <vt:lpstr>Именованные диапазоны</vt:lpstr>
      </vt:variant>
      <vt:variant>
        <vt:i4>31</vt:i4>
      </vt:variant>
    </vt:vector>
  </HeadingPairs>
  <TitlesOfParts>
    <vt:vector size="35" baseType="lpstr">
      <vt:lpstr>Доходы+</vt:lpstr>
      <vt:lpstr>Расходы+</vt:lpstr>
      <vt:lpstr>Источники+</vt:lpstr>
      <vt:lpstr>_params</vt:lpstr>
      <vt:lpstr>'Доходы+'!APPT</vt:lpstr>
      <vt:lpstr>'Источники+'!APPT</vt:lpstr>
      <vt:lpstr>'Расходы+'!APPT</vt:lpstr>
      <vt:lpstr>'Доходы+'!FILE_NAME</vt:lpstr>
      <vt:lpstr>'Доходы+'!FIO</vt:lpstr>
      <vt:lpstr>'Расходы+'!FIO</vt:lpstr>
      <vt:lpstr>'Доходы+'!FORM_CODE</vt:lpstr>
      <vt:lpstr>'Доходы+'!LAST_CELL</vt:lpstr>
      <vt:lpstr>'Источники+'!LAST_CELL</vt:lpstr>
      <vt:lpstr>'Расходы+'!LAST_CELL</vt:lpstr>
      <vt:lpstr>'Доходы+'!PARAMS</vt:lpstr>
      <vt:lpstr>'Доходы+'!PERIOD</vt:lpstr>
      <vt:lpstr>'Доходы+'!RANGE_NAMES</vt:lpstr>
      <vt:lpstr>'Доходы+'!RBEGIN_1</vt:lpstr>
      <vt:lpstr>'Источники+'!RBEGIN_1</vt:lpstr>
      <vt:lpstr>'Расходы+'!RBEGIN_1</vt:lpstr>
      <vt:lpstr>'Доходы+'!REG_DATE</vt:lpstr>
      <vt:lpstr>'Доходы+'!REND_1</vt:lpstr>
      <vt:lpstr>'Источники+'!REND_1</vt:lpstr>
      <vt:lpstr>'Расходы+'!REND_1</vt:lpstr>
      <vt:lpstr>'Источники+'!S_520</vt:lpstr>
      <vt:lpstr>'Источники+'!S_620</vt:lpstr>
      <vt:lpstr>'Источники+'!S_700</vt:lpstr>
      <vt:lpstr>'Источники+'!S_700A</vt:lpstr>
      <vt:lpstr>'Доходы+'!SIGN</vt:lpstr>
      <vt:lpstr>'Источники+'!SIGN</vt:lpstr>
      <vt:lpstr>'Расходы+'!SIGN</vt:lpstr>
      <vt:lpstr>'Доходы+'!SRC_CODE</vt:lpstr>
      <vt:lpstr>'Доходы+'!SRC_KIND</vt:lpstr>
      <vt:lpstr>'Доходы+'!Область_печати</vt:lpstr>
      <vt:lpstr>'Источники+'!Область_печати</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Рамошина Виктория Викторовна</dc:creator>
  <dc:description>POI HSSF rep:2.47.0.110</dc:description>
  <cp:lastModifiedBy>Рамошина Виктория Викторовна</cp:lastModifiedBy>
  <cp:lastPrinted>2019-10-25T09:26:05Z</cp:lastPrinted>
  <dcterms:created xsi:type="dcterms:W3CDTF">2019-03-19T09:19:30Z</dcterms:created>
  <dcterms:modified xsi:type="dcterms:W3CDTF">2019-10-28T06:15:12Z</dcterms:modified>
</cp:coreProperties>
</file>