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14940" windowHeight="9030" activeTab="2"/>
  </bookViews>
  <sheets>
    <sheet name="Доходы" sheetId="1" r:id="rId1"/>
    <sheet name="Расходы" sheetId="2" r:id="rId2"/>
    <sheet name="Источники" sheetId="3" r:id="rId3"/>
    <sheet name="_params" sheetId="4" state="hidden" r:id="rId4"/>
  </sheets>
  <definedNames>
    <definedName name="APPT" localSheetId="0">Доходы!$A$30</definedName>
    <definedName name="APPT" localSheetId="2">Источники!$A$25</definedName>
    <definedName name="APPT" localSheetId="1">Расходы!$A$21</definedName>
    <definedName name="FILE_NAME" localSheetId="0">Доходы!$H$9</definedName>
    <definedName name="FIO" localSheetId="0">Доходы!$D$30</definedName>
    <definedName name="FIO" localSheetId="1">Расходы!$D$21</definedName>
    <definedName name="FORM_CODE" localSheetId="0">Доходы!$H$11</definedName>
    <definedName name="LAST_CELL" localSheetId="0">Доходы!$F$202</definedName>
    <definedName name="LAST_CELL" localSheetId="2">Источники!$F$25</definedName>
    <definedName name="LAST_CELL" localSheetId="1">Расходы!$F$372</definedName>
    <definedName name="PARAMS" localSheetId="0">Доходы!$H$7</definedName>
    <definedName name="PERIOD" localSheetId="0">Доходы!$H$12</definedName>
    <definedName name="RANGE_NAMES" localSheetId="0">Доходы!$H$15</definedName>
    <definedName name="RBEGIN_1" localSheetId="0">Доходы!$A$25</definedName>
    <definedName name="RBEGIN_1" localSheetId="2">Источники!$A$12</definedName>
    <definedName name="RBEGIN_1" localSheetId="1">Расходы!$A$13</definedName>
    <definedName name="REG_DATE" localSheetId="0">Доходы!$H$10</definedName>
    <definedName name="REND_1" localSheetId="0">Доходы!$A$202</definedName>
    <definedName name="REND_1" localSheetId="2">Источники!$A$25</definedName>
    <definedName name="REND_1" localSheetId="1">Расходы!$A$373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Доходы!$A$29:$D$31</definedName>
    <definedName name="SIGN" localSheetId="2">Источники!$A$25:$D$26</definedName>
    <definedName name="SIGN" localSheetId="1">Расходы!$A$20:$D$22</definedName>
    <definedName name="SRC_CODE" localSheetId="0">Доходы!$H$14</definedName>
    <definedName name="SRC_KIND" localSheetId="0">Доходы!$H$13</definedName>
    <definedName name="_xlnm.Print_Area" localSheetId="0">Доходы!$A$1:$F$203</definedName>
    <definedName name="_xlnm.Print_Area" localSheetId="2">Источники!$A$1:$F$47</definedName>
  </definedNames>
  <calcPr calcId="145621"/>
</workbook>
</file>

<file path=xl/calcChain.xml><?xml version="1.0" encoding="utf-8"?>
<calcChain xmlns="http://schemas.openxmlformats.org/spreadsheetml/2006/main">
  <c r="E373" i="2" l="1"/>
  <c r="D373" i="2"/>
  <c r="D349" i="2"/>
  <c r="D319" i="2"/>
  <c r="D303" i="2"/>
  <c r="D284" i="2"/>
  <c r="D271" i="2"/>
  <c r="D241" i="2"/>
  <c r="D229" i="2"/>
  <c r="D224" i="2"/>
  <c r="D219" i="2"/>
  <c r="D211" i="2"/>
  <c r="D208" i="2"/>
  <c r="D195" i="2"/>
  <c r="D190" i="2"/>
  <c r="D164" i="2"/>
  <c r="D125" i="2"/>
  <c r="D68" i="2"/>
  <c r="D57" i="2"/>
  <c r="D53" i="2"/>
  <c r="D32" i="2"/>
  <c r="D21" i="2"/>
  <c r="D17" i="2"/>
  <c r="F58" i="1" l="1"/>
  <c r="F57" i="1"/>
  <c r="E17" i="3" l="1"/>
  <c r="F20" i="3"/>
  <c r="E20" i="3"/>
  <c r="F21" i="3"/>
  <c r="E32" i="3"/>
  <c r="E33" i="3" s="1"/>
  <c r="D32" i="3"/>
  <c r="D33" i="3" s="1"/>
  <c r="E30" i="3"/>
  <c r="D30" i="3"/>
  <c r="E28" i="3"/>
  <c r="E29" i="3" s="1"/>
  <c r="D28" i="3"/>
  <c r="D29" i="3" s="1"/>
  <c r="E26" i="3"/>
  <c r="D26" i="3"/>
  <c r="D25" i="3" s="1"/>
  <c r="D20" i="3"/>
  <c r="F19" i="3"/>
  <c r="D18" i="3"/>
  <c r="F18" i="3" s="1"/>
  <c r="E15" i="3"/>
  <c r="D17" i="3" l="1"/>
  <c r="F16" i="3" s="1"/>
  <c r="E25" i="3"/>
  <c r="E24" i="3" s="1"/>
  <c r="E13" i="3" s="1"/>
  <c r="D24" i="3"/>
  <c r="D15" i="3" l="1"/>
  <c r="F14" i="3" s="1"/>
  <c r="F25" i="3"/>
  <c r="F24" i="3"/>
  <c r="D13" i="3" l="1"/>
  <c r="F13" i="3" s="1"/>
  <c r="F84" i="1"/>
  <c r="F83" i="1"/>
  <c r="F56" i="1"/>
  <c r="F55" i="1"/>
  <c r="F25" i="1" l="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9" i="1"/>
  <c r="F60" i="1"/>
  <c r="F64" i="1"/>
  <c r="F65" i="1"/>
  <c r="F66" i="1"/>
  <c r="F67" i="1"/>
  <c r="F68" i="1"/>
  <c r="F72" i="1"/>
  <c r="F73" i="1"/>
  <c r="F74" i="1"/>
  <c r="F75" i="1"/>
  <c r="F76" i="1"/>
  <c r="F77" i="1"/>
  <c r="F78" i="1"/>
  <c r="F79" i="1"/>
  <c r="F80" i="1"/>
  <c r="F81" i="1"/>
  <c r="F82" i="1"/>
  <c r="F85" i="1"/>
  <c r="F86" i="1"/>
  <c r="F89" i="1"/>
  <c r="F90" i="1"/>
  <c r="F91" i="1"/>
  <c r="F92" i="1"/>
  <c r="F96" i="1"/>
  <c r="F97" i="1"/>
  <c r="F98" i="1"/>
  <c r="F99" i="1"/>
  <c r="F100" i="1"/>
  <c r="F101" i="1"/>
  <c r="F102" i="1"/>
  <c r="F103" i="1"/>
  <c r="F107" i="1"/>
  <c r="F108" i="1"/>
  <c r="F109" i="1"/>
  <c r="F110" i="1"/>
  <c r="F111" i="1"/>
  <c r="F112" i="1"/>
  <c r="F113" i="1"/>
  <c r="F114" i="1"/>
  <c r="F115" i="1"/>
  <c r="F116" i="1"/>
  <c r="F117" i="1"/>
  <c r="F121" i="1"/>
  <c r="F122" i="1"/>
  <c r="F123" i="1"/>
  <c r="F124" i="1"/>
  <c r="F125" i="1"/>
  <c r="F126" i="1"/>
  <c r="F127" i="1"/>
  <c r="F128" i="1"/>
  <c r="F129" i="1"/>
  <c r="F130" i="1"/>
  <c r="F131" i="1"/>
  <c r="F132" i="1"/>
  <c r="F133" i="1"/>
  <c r="F134" i="1"/>
  <c r="F135" i="1"/>
  <c r="F136" i="1"/>
  <c r="F137" i="1"/>
  <c r="F138" i="1"/>
  <c r="F139" i="1"/>
  <c r="F140" i="1"/>
  <c r="F144" i="1"/>
  <c r="F145" i="1"/>
  <c r="F146" i="1"/>
  <c r="F147" i="1"/>
  <c r="F148" i="1"/>
  <c r="F149" i="1"/>
  <c r="F150" i="1"/>
  <c r="F151" i="1"/>
  <c r="F152" i="1"/>
  <c r="F153"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7" i="1"/>
  <c r="F188" i="1"/>
  <c r="F189" i="1"/>
  <c r="F190" i="1"/>
  <c r="F191" i="1"/>
  <c r="F197" i="1"/>
  <c r="F198" i="1"/>
  <c r="F199" i="1"/>
  <c r="F200" i="1"/>
  <c r="F201" i="1"/>
  <c r="F202"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alcChain>
</file>

<file path=xl/sharedStrings.xml><?xml version="1.0" encoding="utf-8"?>
<sst xmlns="http://schemas.openxmlformats.org/spreadsheetml/2006/main" count="2089" uniqueCount="899">
  <si>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</si>
  <si>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</si>
  <si>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</si>
  <si>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</si>
  <si>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</si>
  <si>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</si>
  <si>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</si>
  <si>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</si>
  <si>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</si>
  <si>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</si>
  <si>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</si>
  <si>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</si>
  <si>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</si>
  <si>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</si>
  <si>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</si>
  <si>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</si>
  <si>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</si>
  <si>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</si>
  <si>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</si>
  <si>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</si>
  <si>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</si>
  <si>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</si>
  <si>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</si>
  <si>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</si>
  <si>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</si>
  <si>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</si>
  <si>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</si>
  <si>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</si>
  <si>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</si>
  <si>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</si>
  <si>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</si>
  <si>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</si>
  <si>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</si>
  <si>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</si>
  <si>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</si>
  <si>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</si>
  <si>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</si>
  <si>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</si>
  <si>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</si>
  <si>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</si>
  <si>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</si>
  <si>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</si>
  <si>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</si>
  <si>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</si>
  <si>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</si>
  <si>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</si>
  <si>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</si>
  <si>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</si>
  <si>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</si>
  <si>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</si>
  <si>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</si>
  <si>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</si>
  <si>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</si>
  <si>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</si>
  <si>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</si>
  <si>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</si>
  <si>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</si>
  <si>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</si>
  <si>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</si>
  <si>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</si>
  <si>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</si>
  <si>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</si>
  <si>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</si>
  <si>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</si>
  <si>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</si>
  <si>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</si>
  <si>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</si>
  <si>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</si>
  <si>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</si>
  <si>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</si>
  <si>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</si>
  <si>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</si>
  <si>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</si>
  <si>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</si>
  <si>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</si>
  <si>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</si>
  <si>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</si>
  <si>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</si>
  <si>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</si>
  <si>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</si>
  <si>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</si>
  <si>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</si>
  <si>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</si>
  <si>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</si>
  <si>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</si>
  <si>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</si>
  <si>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</si>
  <si>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</si>
  <si>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</si>
  <si>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</si>
  <si>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</si>
  <si>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</si>
  <si>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</si>
  <si>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</si>
  <si>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</si>
  <si>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</si>
  <si>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</si>
  <si>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</si>
  <si>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</si>
  <si>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</si>
  <si>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</si>
  <si>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</si>
  <si>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</si>
  <si>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</si>
  <si>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</si>
  <si>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</si>
  <si>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</si>
  <si>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</si>
  <si>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</si>
  <si>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</si>
  <si>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</si>
  <si>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</si>
  <si>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</si>
  <si>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</si>
  <si>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</si>
  <si>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</si>
  <si>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</si>
  <si>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</si>
  <si>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</si>
  <si>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</si>
  <si>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</si>
  <si>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</si>
  <si>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</si>
  <si>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</si>
  <si>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</si>
  <si>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</si>
  <si>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</si>
  <si>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</si>
  <si>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</si>
  <si>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</si>
  <si>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</si>
  <si>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</si>
  <si>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</si>
  <si>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</si>
  <si>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</si>
  <si>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</si>
  <si>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</si>
  <si>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</si>
  <si>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</si>
  <si>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</si>
  <si>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</si>
  <si>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</si>
  <si>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</si>
  <si>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</si>
  <si>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</si>
  <si>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</si>
  <si>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</si>
  <si>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</si>
  <si>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</si>
  <si>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</si>
  <si>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</si>
  <si>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</si>
  <si>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</si>
  <si>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</si>
  <si>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</si>
  <si>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</si>
  <si>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</si>
  <si>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</si>
  <si>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</si>
  <si>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</si>
  <si>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</si>
  <si>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</si>
  <si>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</si>
  <si>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</si>
  <si>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</si>
  <si>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</si>
  <si>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</si>
  <si>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</si>
  <si>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</si>
  <si>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</si>
  <si>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</si>
  <si>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</si>
  <si>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</si>
  <si>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</si>
  <si>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</si>
  <si>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</si>
  <si>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</si>
  <si>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</si>
  <si>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</si>
  <si>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</si>
  <si>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</si>
  <si>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</si>
  <si>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</si>
  <si>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</si>
  <si>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</si>
  <si>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</si>
  <si>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</si>
  <si>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</si>
  <si>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</si>
  <si>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</si>
  <si>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</si>
  <si>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</si>
  <si>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</si>
  <si>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</si>
  <si>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</si>
  <si>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</si>
  <si>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</si>
  <si>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</si>
  <si>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</si>
  <si>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</si>
  <si>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</si>
  <si>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</si>
  <si>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</si>
  <si>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</si>
  <si>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</si>
  <si>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</si>
  <si>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</si>
  <si>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</si>
  <si>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</si>
  <si>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</si>
  <si>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</si>
  <si>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</si>
  <si>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</si>
  <si>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</si>
  <si>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</si>
  <si>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</si>
  <si>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</si>
  <si>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</si>
  <si>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</si>
  <si>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</si>
  <si>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</si>
  <si>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</si>
  <si>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</si>
  <si>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</si>
  <si>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</si>
  <si>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</si>
  <si>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</si>
  <si>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</si>
  <si>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</si>
  <si>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</si>
  <si>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</si>
  <si>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</si>
  <si>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</si>
  <si>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</si>
  <si>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</si>
  <si>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</si>
  <si>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</si>
  <si>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</si>
  <si>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</si>
  <si>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</si>
  <si>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</si>
  <si>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</si>
  <si>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</si>
  <si>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</si>
  <si>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</si>
  <si>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</si>
  <si>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</si>
  <si>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</si>
  <si>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</si>
  <si>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</si>
  <si>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</si>
  <si>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</si>
  <si>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</si>
  <si>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</si>
  <si>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</si>
  <si>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</si>
  <si>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</si>
  <si>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</si>
  <si>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</si>
  <si>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</si>
  <si>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</si>
  <si>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</si>
  <si>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</si>
  <si>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</si>
  <si>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</si>
  <si>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</si>
  <si>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</si>
  <si>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</si>
  <si>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</si>
  <si>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</si>
  <si>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</si>
  <si>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</si>
  <si>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</si>
  <si>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</si>
  <si>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</si>
  <si>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</si>
  <si>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</si>
  <si>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</si>
  <si>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</si>
  <si>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</si>
  <si>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</si>
  <si>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</si>
  <si>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</si>
  <si>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</si>
  <si>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</si>
  <si>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</si>
  <si>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</si>
  <si>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</si>
  <si>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975 20700000000000000</t>
  </si>
  <si>
    <t>Прочие безвозмездные поступления в бюджеты городских округов</t>
  </si>
  <si>
    <t>975 20704000040000150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</si>
  <si>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</si>
  <si>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</si>
  <si>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</si>
  <si>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</si>
  <si>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</si>
  <si>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</si>
  <si>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</si>
  <si>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</si>
  <si>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</si>
  <si>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</si>
  <si>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</si>
  <si>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</si>
  <si>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</si>
  <si>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</si>
  <si>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</si>
  <si>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</si>
  <si>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</si>
  <si>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</si>
  <si>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</si>
  <si>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</si>
  <si>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</si>
  <si>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</si>
  <si>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</si>
  <si>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</si>
  <si>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</si>
  <si>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</si>
  <si>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</si>
  <si>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</si>
  <si>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</si>
  <si>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</si>
  <si>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</si>
  <si>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</si>
  <si>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</si>
  <si>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</si>
  <si>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</si>
  <si>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</si>
  <si>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</si>
  <si>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</si>
  <si>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</si>
  <si>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</si>
  <si>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</si>
  <si>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</si>
  <si>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</si>
  <si>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</si>
  <si>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</si>
  <si>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</si>
  <si>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</si>
  <si>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</si>
  <si>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</si>
  <si>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</si>
  <si>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</si>
  <si>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</si>
  <si>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</si>
  <si>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</si>
  <si>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</si>
  <si>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</si>
  <si>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</si>
  <si>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</si>
  <si>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</si>
  <si>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</si>
  <si>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</si>
  <si>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</si>
  <si>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</si>
  <si>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</si>
  <si>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</si>
  <si>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</si>
  <si>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</si>
  <si>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</si>
  <si>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</si>
  <si>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</si>
  <si>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</si>
  <si>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</si>
  <si>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</si>
  <si>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</si>
  <si>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</si>
  <si>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</si>
  <si>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</si>
  <si>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</si>
  <si>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</si>
  <si>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</si>
  <si>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</si>
  <si>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</si>
  <si>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</si>
  <si>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</si>
  <si>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</si>
  <si>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</si>
  <si>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</si>
  <si>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</si>
  <si>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</si>
  <si>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</si>
  <si>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</si>
  <si>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</si>
  <si>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</si>
  <si>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</si>
  <si>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</si>
  <si>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</si>
  <si>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</si>
  <si>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</si>
  <si>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</si>
  <si>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</si>
  <si>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</si>
  <si>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</si>
  <si>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</si>
  <si>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</si>
  <si>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</si>
  <si>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</si>
  <si>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</si>
  <si>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</si>
  <si>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</si>
  <si>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</si>
  <si>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</si>
  <si>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</si>
  <si>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</si>
  <si>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</si>
  <si>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</si>
  <si>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</si>
  <si>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</si>
  <si>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</si>
  <si>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</si>
  <si>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</si>
  <si>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</si>
  <si>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</si>
  <si>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</si>
  <si>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</si>
  <si>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</si>
  <si>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</si>
  <si>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</si>
  <si>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</si>
  <si>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</si>
  <si>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</si>
  <si>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</si>
  <si>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</si>
  <si>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</si>
  <si>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</si>
  <si>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</si>
  <si>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</si>
  <si>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</si>
  <si>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</si>
  <si>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</si>
  <si>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</si>
  <si>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</si>
  <si>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</si>
  <si>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</si>
  <si>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</si>
  <si>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</si>
  <si>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</si>
  <si>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</si>
  <si>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</si>
  <si>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</si>
  <si>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</si>
  <si>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</si>
  <si>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</si>
  <si>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</si>
  <si>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</si>
  <si>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</si>
  <si>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</si>
  <si>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</si>
  <si>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</si>
  <si>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</si>
  <si>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</si>
  <si>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</si>
  <si>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</si>
  <si>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</si>
  <si>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</si>
  <si>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</si>
  <si>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</si>
  <si>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</si>
  <si>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</si>
  <si>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</si>
  <si>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</si>
  <si>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</si>
  <si>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</si>
  <si>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</si>
  <si>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</si>
  <si>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</si>
  <si>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</si>
  <si>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</si>
  <si>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</si>
  <si>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</si>
  <si>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</si>
  <si>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</si>
  <si>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</si>
  <si>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</si>
  <si>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</si>
  <si>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</si>
  <si>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</si>
  <si>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</si>
  <si>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</si>
  <si>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</si>
  <si>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</si>
  <si>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</si>
  <si>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</si>
  <si>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</si>
  <si>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</si>
  <si>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</si>
  <si>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</si>
  <si>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</si>
  <si>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</si>
  <si>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</si>
  <si>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</si>
  <si>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</si>
  <si>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</si>
  <si>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</si>
  <si>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</si>
  <si>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</si>
  <si>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</si>
  <si>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</si>
  <si>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</si>
  <si>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</si>
  <si>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</si>
  <si>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</si>
  <si>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</si>
  <si>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</si>
  <si>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</si>
  <si>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</si>
  <si>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</si>
  <si>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</si>
  <si>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</si>
  <si>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</si>
  <si>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</si>
  <si>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</si>
  <si>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</si>
  <si>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</si>
  <si>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</si>
  <si>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</si>
  <si>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</si>
  <si>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</si>
  <si>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</si>
  <si>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</si>
  <si>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</si>
  <si>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</si>
  <si>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</si>
  <si>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</si>
  <si>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</si>
  <si>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</si>
  <si>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</si>
  <si>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</si>
  <si>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</si>
  <si>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</si>
  <si>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</si>
  <si>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</si>
  <si>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</si>
  <si>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</si>
  <si>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</si>
  <si>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</si>
  <si>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</si>
  <si>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</si>
  <si>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</si>
  <si>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</si>
  <si>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</si>
  <si>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</si>
  <si>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</si>
  <si>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</si>
  <si>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</si>
  <si>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</si>
  <si>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</si>
  <si>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</si>
  <si>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</si>
  <si>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</si>
  <si>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</si>
  <si>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</si>
  <si>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</si>
  <si>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</si>
  <si>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</si>
  <si>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</si>
  <si>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</si>
  <si>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</si>
  <si>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</si>
  <si>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</si>
  <si>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</si>
  <si>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</si>
  <si>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</si>
  <si>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</si>
  <si>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</si>
  <si>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</si>
  <si>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</si>
  <si>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</si>
  <si>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</si>
  <si>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</si>
  <si>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</si>
  <si>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</si>
  <si>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</si>
  <si>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</si>
  <si>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</si>
  <si>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</si>
  <si>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</si>
  <si>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</si>
  <si>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</si>
  <si>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</si>
  <si>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</si>
  <si>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</si>
  <si>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</si>
  <si>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</si>
  <si>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</si>
  <si>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</si>
  <si>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</si>
  <si>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</si>
  <si>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</si>
  <si>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</si>
  <si>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</si>
  <si>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</si>
  <si>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</si>
  <si>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</si>
  <si>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</si>
  <si>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</si>
  <si>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</si>
  <si>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</si>
  <si>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</si>
  <si>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</si>
  <si>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</si>
  <si>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</si>
  <si>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</si>
  <si>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</si>
  <si>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</si>
  <si>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</si>
  <si>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</si>
  <si>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</si>
  <si>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</si>
  <si>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</si>
  <si>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</si>
  <si>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</si>
  <si>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</si>
  <si>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</si>
  <si>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</si>
  <si>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</si>
  <si>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</si>
  <si>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</si>
  <si>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</si>
  <si>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</si>
  <si>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</si>
  <si>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</si>
  <si>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</si>
  <si>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</si>
  <si>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</si>
  <si>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</si>
  <si>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</si>
  <si>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</si>
  <si>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</si>
  <si>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</si>
  <si>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</si>
  <si>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</si>
  <si>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</si>
  <si>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</si>
  <si>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</si>
  <si>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</si>
  <si>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</si>
  <si>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</si>
  <si>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</si>
  <si>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</si>
  <si>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</si>
  <si>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</si>
  <si>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</si>
  <si>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</si>
  <si>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</si>
  <si>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</si>
  <si>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</si>
  <si>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</si>
  <si>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</si>
  <si>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</si>
  <si>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</si>
  <si>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</si>
  <si>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</si>
  <si>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</si>
  <si>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</si>
  <si>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</si>
  <si>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</si>
  <si>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</si>
  <si>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</si>
  <si>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</si>
  <si>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</si>
  <si>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</si>
  <si>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</si>
  <si>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</si>
  <si>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</si>
  <si>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</si>
  <si>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</si>
  <si>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</si>
  <si>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</si>
  <si>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</si>
  <si>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</si>
  <si>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</si>
  <si>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</si>
  <si>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</si>
  <si>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</si>
  <si>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</si>
  <si>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</si>
  <si>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</si>
  <si>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</si>
  <si>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</si>
  <si>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</si>
  <si>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</si>
  <si>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</si>
  <si>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</si>
  <si>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</si>
  <si>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</si>
  <si>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</si>
  <si>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</si>
  <si>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</si>
  <si>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</si>
  <si>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</si>
  <si>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</si>
  <si>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</si>
  <si>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</si>
  <si>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</si>
  <si>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</si>
  <si>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</si>
  <si>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</si>
  <si>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</si>
  <si>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</si>
  <si>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</si>
  <si>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</si>
  <si>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</si>
  <si>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</si>
  <si>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</si>
  <si>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</si>
  <si>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</si>
  <si>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</si>
  <si>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</si>
  <si>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</si>
  <si>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</si>
  <si>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</si>
  <si>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</si>
  <si>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</si>
  <si>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</si>
  <si>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</si>
  <si>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</si>
  <si>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</si>
  <si>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</si>
  <si>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</si>
  <si>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</si>
  <si>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</si>
  <si>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</si>
  <si>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</si>
  <si>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</si>
  <si>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</si>
  <si>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</si>
  <si>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</si>
  <si>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</si>
  <si>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</si>
  <si>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</si>
  <si>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</si>
  <si>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</si>
  <si>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</si>
  <si>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</si>
  <si>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</si>
  <si>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</si>
  <si>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</si>
  <si>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</si>
  <si>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</si>
  <si>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</si>
  <si>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</si>
  <si>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</si>
  <si>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</si>
  <si>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</si>
  <si>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</si>
  <si>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</si>
  <si>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</si>
  <si>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</si>
  <si>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</si>
  <si>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</si>
  <si>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</si>
  <si>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</si>
  <si>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</si>
  <si>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</si>
  <si>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</si>
  <si>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</si>
  <si>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</si>
  <si>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</si>
  <si>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</si>
  <si>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</si>
  <si>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</si>
  <si>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</si>
  <si>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</si>
  <si>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</si>
  <si>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</si>
  <si>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</si>
  <si>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</si>
  <si>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</si>
  <si>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</si>
  <si>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</si>
  <si>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</si>
  <si>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</si>
  <si>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</si>
  <si>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</si>
  <si>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</si>
  <si>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</si>
  <si>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</si>
  <si>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</si>
  <si>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</si>
  <si>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</si>
  <si>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</si>
  <si>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</si>
  <si>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</si>
  <si>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</si>
  <si>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</si>
  <si>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</si>
  <si>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</si>
  <si>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</si>
  <si>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</si>
  <si>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</si>
  <si>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</si>
  <si>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</si>
  <si>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</si>
  <si>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</si>
  <si>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</si>
  <si>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</si>
  <si>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</si>
  <si>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</si>
  <si>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</si>
  <si>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</si>
  <si>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</si>
  <si>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</si>
  <si>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</si>
  <si>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</si>
  <si>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</si>
  <si>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</si>
  <si>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</si>
  <si>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</si>
  <si>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</si>
  <si>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</si>
  <si>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</si>
  <si>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</si>
  <si>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</si>
  <si>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</si>
  <si>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</si>
  <si>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</si>
  <si>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</si>
  <si>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</si>
  <si>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</si>
  <si>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</si>
  <si>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</si>
  <si>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</si>
  <si>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</si>
  <si>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</si>
  <si>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</si>
  <si>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</si>
  <si>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</si>
  <si>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</si>
  <si>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</si>
  <si>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</si>
  <si>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</si>
  <si>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</si>
  <si>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</si>
  <si>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И.о. руководителя</t>
  </si>
  <si>
    <t>Е.С. Станислав</t>
  </si>
  <si>
    <t>(подпись)</t>
  </si>
  <si>
    <t>(расшифровка подписи)</t>
  </si>
  <si>
    <t>службы</t>
  </si>
  <si>
    <t>на 01.04.2019 г.</t>
  </si>
  <si>
    <t>Периодичность: квартальная</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</si>
  <si>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</si>
  <si>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</si>
  <si>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182 10501012011000110  </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</si>
  <si>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</si>
  <si>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</si>
  <si>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</si>
  <si>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</si>
  <si>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</si>
  <si>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</si>
  <si>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</si>
  <si>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</si>
  <si>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</si>
  <si>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</si>
  <si>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</si>
  <si>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</si>
  <si>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</si>
  <si>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</si>
  <si>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</si>
  <si>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</si>
  <si>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</si>
  <si>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</si>
  <si>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</si>
  <si>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</si>
  <si>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</si>
  <si>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</si>
  <si>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</si>
  <si>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</si>
  <si>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</si>
  <si>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</si>
  <si>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</si>
  <si>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</si>
  <si>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</si>
  <si>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</si>
  <si>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</si>
  <si>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</si>
  <si>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</si>
  <si>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</si>
  <si>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</si>
  <si>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</si>
  <si>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</si>
  <si>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</si>
  <si>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</si>
  <si>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</si>
  <si>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</si>
  <si>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923 21804000040000150</t>
  </si>
  <si>
    <t>975 21804000040000150</t>
  </si>
  <si>
    <t xml:space="preserve">Доходы бюджетов городских округов от возврата организациями остатков субсидий прошлых лет
</t>
  </si>
  <si>
    <t xml:space="preserve">Доходы бюджетов городских округов от возврата организациями остатков субсидий прошлых лет 
</t>
  </si>
  <si>
    <t xml:space="preserve">000 0106 0000000000 853 </t>
  </si>
  <si>
    <t>УТВЕРЖДЕН</t>
  </si>
  <si>
    <t xml:space="preserve">      распоряжением администрации</t>
  </si>
  <si>
    <t xml:space="preserve">      городского округа "Вуктыл"  </t>
  </si>
  <si>
    <t>(приложение №1)</t>
  </si>
  <si>
    <t>И.о. руководителя финансово-экономической</t>
  </si>
  <si>
    <t>Е.Н. Фролкина</t>
  </si>
  <si>
    <t>Главный бухгалтер</t>
  </si>
  <si>
    <t>С.К. Новинькова</t>
  </si>
  <si>
    <t>от « 30 » апреля 2019 г. № 04/349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</si>
</sst>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5"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b/>
      <sz val="10"/>
      <name val="Arial Cyr"/>
      <charset val="204"/>
    </font>
    <font>
      <sz val="10"/>
      <name val="Arial Cyr"/>
      <charset val="204"/>
    </font>
    <font>
      <sz val="11"/>
      <name val="Arial Cyr"/>
    </font>
    <font>
      <sz val="12"/>
      <name val="Times New Roman"/>
      <family val="1"/>
      <charset val="204"/>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84">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0" fontId="6" fillId="2" borderId="57" xfId="8" applyNumberFormat="1" applyFont="1" applyFill="1" applyBorder="1" applyAlignment="1" applyProtection="1">
      <alignment horizontal="center"/>
    </xf>
    <xf numFmtId="4" fontId="7" fillId="2" borderId="0" xfId="0" applyNumberFormat="1" applyFont="1" applyFill="1" applyBorder="1" applyAlignment="1">
      <alignment horizontal="right"/>
    </xf>
    <xf numFmtId="49" fontId="8" fillId="2" borderId="0" xfId="0" applyNumberFormat="1" applyFont="1" applyFill="1" applyBorder="1" applyAlignment="1">
      <alignment horizontal="left" wrapText="1"/>
    </xf>
    <xf numFmtId="0" fontId="0" fillId="2" borderId="5" xfId="0" applyFill="1" applyBorder="1"/>
    <xf numFmtId="0" fontId="0" fillId="2" borderId="0" xfId="0" applyFill="1" applyAlignment="1">
      <alignment horizontal="center"/>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3" xfId="0" applyNumberFormat="1" applyFont="1" applyFill="1" applyBorder="1" applyAlignment="1" applyProtection="1">
      <alignment horizontal="center"/>
    </xf>
    <xf numFmtId="49" fontId="3" fillId="2" borderId="28" xfId="0" applyNumberFormat="1" applyFont="1" applyFill="1" applyBorder="1" applyAlignment="1" applyProtection="1">
      <alignment horizontal="center"/>
    </xf>
    <xf numFmtId="4" fontId="3" fillId="2" borderId="29" xfId="0" applyNumberFormat="1" applyFont="1" applyFill="1" applyBorder="1" applyAlignment="1" applyProtection="1">
      <alignment horizontal="right"/>
    </xf>
    <xf numFmtId="4" fontId="3" fillId="2" borderId="30" xfId="0" applyNumberFormat="1" applyFont="1" applyFill="1" applyBorder="1" applyAlignment="1" applyProtection="1">
      <alignment horizontal="right"/>
    </xf>
    <xf numFmtId="49" fontId="3" fillId="2" borderId="32" xfId="0" applyNumberFormat="1" applyFont="1" applyFill="1" applyBorder="1" applyAlignment="1" applyProtection="1">
      <alignment horizontal="center"/>
    </xf>
    <xf numFmtId="4" fontId="3" fillId="2" borderId="15" xfId="0" applyNumberFormat="1" applyFont="1" applyFill="1" applyBorder="1" applyAlignment="1" applyProtection="1">
      <alignment horizontal="right"/>
    </xf>
    <xf numFmtId="4" fontId="3" fillId="2" borderId="16" xfId="0" applyNumberFormat="1" applyFont="1" applyFill="1" applyBorder="1" applyAlignment="1" applyProtection="1">
      <alignment horizontal="right"/>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49" fontId="6" fillId="2" borderId="49" xfId="3" applyNumberFormat="1" applyFont="1" applyFill="1" applyBorder="1" applyAlignment="1" applyProtection="1">
      <alignment horizontal="center"/>
    </xf>
    <xf numFmtId="4" fontId="11" fillId="2" borderId="51" xfId="0" applyNumberFormat="1" applyFont="1" applyFill="1" applyBorder="1" applyAlignment="1">
      <alignment horizontal="center"/>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49" fontId="6" fillId="2" borderId="56" xfId="7" applyNumberFormat="1" applyFont="1" applyFill="1" applyBorder="1" applyAlignment="1" applyProtection="1">
      <alignment horizontal="center"/>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49" fontId="6" fillId="2" borderId="61" xfId="11" applyNumberFormat="1" applyFont="1" applyFill="1" applyBorder="1" applyAlignment="1" applyProtection="1">
      <alignment horizontal="center"/>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49" fontId="5" fillId="2" borderId="56" xfId="7" applyNumberFormat="1" applyFont="1" applyFill="1" applyBorder="1" applyAlignment="1" applyProtection="1">
      <alignment horizontal="center"/>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49" fontId="5" fillId="2" borderId="61" xfId="16"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6" fillId="2" borderId="65" xfId="11" applyNumberFormat="1" applyFont="1" applyFill="1" applyBorder="1" applyAlignment="1" applyProtection="1">
      <alignment horizontal="center"/>
    </xf>
    <xf numFmtId="4" fontId="6" fillId="2" borderId="65" xfId="12" applyNumberFormat="1" applyFont="1" applyFill="1" applyBorder="1" applyAlignment="1" applyProtection="1">
      <alignment horizontal="center"/>
    </xf>
    <xf numFmtId="4" fontId="6" fillId="2" borderId="66" xfId="12" applyNumberFormat="1" applyFont="1" applyFill="1" applyBorder="1" applyAlignment="1" applyProtection="1">
      <alignment horizontal="center"/>
    </xf>
    <xf numFmtId="4" fontId="11" fillId="2" borderId="30" xfId="0" applyNumberFormat="1" applyFont="1" applyFill="1" applyBorder="1" applyAlignment="1">
      <alignment horizontal="center"/>
    </xf>
    <xf numFmtId="49" fontId="5" fillId="2" borderId="22" xfId="6" applyNumberFormat="1" applyFont="1" applyFill="1" applyBorder="1" applyAlignment="1" applyProtection="1">
      <alignment horizontal="center" wrapText="1"/>
    </xf>
    <xf numFmtId="49" fontId="5" fillId="2" borderId="24" xfId="7" applyNumberFormat="1" applyFont="1" applyFill="1" applyBorder="1" applyAlignment="1" applyProtection="1">
      <alignment horizontal="center"/>
    </xf>
    <xf numFmtId="49" fontId="5" fillId="2" borderId="38" xfId="7" applyNumberFormat="1" applyFont="1" applyFill="1" applyBorder="1" applyAlignment="1" applyProtection="1">
      <alignment horizontal="center"/>
    </xf>
    <xf numFmtId="4" fontId="11" fillId="2" borderId="38" xfId="0" applyNumberFormat="1" applyFont="1" applyFill="1" applyBorder="1" applyAlignment="1">
      <alignment horizontal="right"/>
    </xf>
    <xf numFmtId="4" fontId="12" fillId="2" borderId="38" xfId="0" applyNumberFormat="1" applyFont="1" applyFill="1" applyBorder="1" applyAlignment="1">
      <alignment horizontal="right"/>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5" fillId="2" borderId="68" xfId="16" applyNumberFormat="1" applyFont="1" applyFill="1" applyBorder="1" applyAlignment="1" applyProtection="1">
      <alignment horizontal="center" shrinkToFit="1"/>
    </xf>
    <xf numFmtId="4" fontId="12" fillId="2" borderId="20" xfId="0" applyNumberFormat="1" applyFont="1" applyFill="1" applyBorder="1" applyAlignment="1">
      <alignment horizontal="right"/>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0" fontId="1" fillId="2" borderId="0" xfId="0" applyFont="1" applyFill="1" applyBorder="1" applyAlignment="1" applyProtection="1">
      <alignment horizontal="center"/>
    </xf>
    <xf numFmtId="4" fontId="6" fillId="2" borderId="49" xfId="4" applyNumberFormat="1" applyFont="1" applyFill="1" applyBorder="1" applyAlignment="1" applyProtection="1">
      <alignment horizontal="center"/>
    </xf>
    <xf numFmtId="4" fontId="6" fillId="2" borderId="61" xfId="12" applyNumberFormat="1" applyFont="1" applyFill="1" applyBorder="1" applyAlignment="1" applyProtection="1">
      <alignment horizontal="center"/>
    </xf>
    <xf numFmtId="49" fontId="5" fillId="2" borderId="57" xfId="7" applyNumberFormat="1" applyFont="1" applyFill="1" applyBorder="1" applyAlignment="1" applyProtection="1">
      <alignment horizontal="center"/>
    </xf>
    <xf numFmtId="4" fontId="5" fillId="2" borderId="61" xfId="12" applyNumberFormat="1" applyFont="1" applyFill="1" applyBorder="1" applyAlignment="1" applyProtection="1">
      <alignment horizontal="center"/>
    </xf>
    <xf numFmtId="4" fontId="5" fillId="2" borderId="63" xfId="12" applyNumberFormat="1" applyFont="1" applyFill="1" applyBorder="1" applyAlignment="1" applyProtection="1">
      <alignment horizontal="center"/>
    </xf>
    <xf numFmtId="4" fontId="12" fillId="2" borderId="38" xfId="0" applyNumberFormat="1" applyFont="1" applyFill="1" applyBorder="1" applyAlignment="1">
      <alignment horizontal="center"/>
    </xf>
    <xf numFmtId="4" fontId="6" fillId="2" borderId="63" xfId="12" applyNumberFormat="1" applyFont="1" applyFill="1" applyBorder="1" applyAlignment="1" applyProtection="1">
      <alignment horizontal="center"/>
    </xf>
    <xf numFmtId="4" fontId="11" fillId="2" borderId="13" xfId="0" applyNumberFormat="1" applyFont="1" applyFill="1" applyBorder="1" applyAlignment="1">
      <alignment horizontal="center"/>
    </xf>
    <xf numFmtId="4" fontId="5" fillId="2" borderId="68" xfId="12" applyNumberFormat="1" applyFont="1" applyFill="1" applyBorder="1" applyAlignment="1" applyProtection="1">
      <alignment horizontal="center"/>
    </xf>
    <xf numFmtId="4" fontId="5" fillId="2" borderId="69" xfId="12" applyNumberFormat="1" applyFont="1" applyFill="1" applyBorder="1" applyAlignment="1" applyProtection="1">
      <alignment horizontal="center"/>
    </xf>
    <xf numFmtId="0" fontId="8" fillId="2" borderId="5" xfId="0" applyFont="1" applyFill="1" applyBorder="1" applyAlignment="1">
      <alignment horizontal="center"/>
    </xf>
    <xf numFmtId="0" fontId="0" fillId="2" borderId="5" xfId="0" applyFill="1" applyBorder="1" applyAlignment="1">
      <alignment horizontal="center"/>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49" fontId="9" fillId="2" borderId="32" xfId="0" applyNumberFormat="1" applyFont="1" applyFill="1" applyBorder="1" applyAlignment="1" applyProtection="1">
      <alignment horizontal="center"/>
    </xf>
    <xf numFmtId="4" fontId="9" fillId="2" borderId="15" xfId="0" applyNumberFormat="1" applyFont="1" applyFill="1" applyBorder="1" applyAlignment="1" applyProtection="1">
      <alignment horizontal="right"/>
    </xf>
    <xf numFmtId="4" fontId="9" fillId="2" borderId="32" xfId="0" applyNumberFormat="1" applyFont="1" applyFill="1" applyBorder="1" applyAlignment="1" applyProtection="1">
      <alignment horizontal="right"/>
    </xf>
    <xf numFmtId="4" fontId="9" fillId="2" borderId="16" xfId="0" applyNumberFormat="1" applyFont="1" applyFill="1" applyBorder="1" applyAlignment="1" applyProtection="1">
      <alignment horizontal="right"/>
    </xf>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alignment horizontal="center"/>
    </xf>
    <xf numFmtId="0" fontId="3" fillId="2" borderId="29" xfId="0" applyFont="1" applyFill="1" applyBorder="1" applyAlignment="1" applyProtection="1">
      <alignment horizontal="right"/>
    </xf>
    <xf numFmtId="0" fontId="3" fillId="2" borderId="29" xfId="0" applyFont="1" applyFill="1" applyBorder="1" applyAlignment="1" applyProtection="1"/>
    <xf numFmtId="0" fontId="3" fillId="2" borderId="30" xfId="0" applyFont="1" applyFill="1" applyBorder="1" applyAlignment="1" applyProtection="1"/>
    <xf numFmtId="49" fontId="3" fillId="2" borderId="25" xfId="0" applyNumberFormat="1" applyFont="1" applyFill="1" applyBorder="1" applyAlignment="1" applyProtection="1">
      <alignment horizontal="center" wrapText="1"/>
    </xf>
    <xf numFmtId="4" fontId="3" fillId="2" borderId="24" xfId="0" applyNumberFormat="1" applyFont="1" applyFill="1" applyBorder="1" applyAlignment="1" applyProtection="1">
      <alignment horizontal="right"/>
    </xf>
    <xf numFmtId="4" fontId="3" fillId="2" borderId="23" xfId="0" applyNumberFormat="1" applyFont="1" applyFill="1" applyBorder="1" applyAlignment="1" applyProtection="1">
      <alignment horizontal="right"/>
    </xf>
    <xf numFmtId="4" fontId="3" fillId="2" borderId="38" xfId="0" applyNumberFormat="1" applyFont="1" applyFill="1" applyBorder="1" applyAlignment="1" applyProtection="1">
      <alignment horizontal="right"/>
    </xf>
    <xf numFmtId="49" fontId="3" fillId="2" borderId="37" xfId="0" applyNumberFormat="1" applyFont="1" applyFill="1" applyBorder="1" applyAlignment="1" applyProtection="1">
      <alignment horizontal="center" wrapText="1"/>
    </xf>
    <xf numFmtId="4" fontId="3" fillId="2" borderId="32" xfId="0" applyNumberFormat="1" applyFont="1" applyFill="1" applyBorder="1" applyAlignment="1" applyProtection="1">
      <alignment horizontal="right"/>
    </xf>
    <xf numFmtId="0" fontId="3" fillId="2" borderId="6" xfId="0" applyFont="1" applyFill="1" applyBorder="1" applyAlignment="1" applyProtection="1"/>
    <xf numFmtId="0" fontId="3" fillId="2" borderId="39" xfId="0" applyFont="1" applyFill="1" applyBorder="1" applyAlignment="1" applyProtection="1"/>
    <xf numFmtId="0" fontId="3" fillId="2" borderId="39" xfId="0" applyFont="1" applyFill="1" applyBorder="1" applyAlignment="1" applyProtection="1">
      <alignment horizontal="center"/>
    </xf>
    <xf numFmtId="0" fontId="3" fillId="2" borderId="39" xfId="0" applyFont="1" applyFill="1" applyBorder="1" applyAlignment="1" applyProtection="1">
      <alignment horizontal="right"/>
    </xf>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49" fontId="3" fillId="2" borderId="41" xfId="0" applyNumberFormat="1" applyFont="1" applyFill="1" applyBorder="1" applyAlignment="1" applyProtection="1">
      <alignment horizontal="center"/>
    </xf>
    <xf numFmtId="4" fontId="3" fillId="2" borderId="42" xfId="0" applyNumberFormat="1" applyFont="1" applyFill="1" applyBorder="1" applyAlignment="1" applyProtection="1">
      <alignment horizontal="right"/>
    </xf>
    <xf numFmtId="4" fontId="3" fillId="2" borderId="43" xfId="0" applyNumberFormat="1" applyFont="1" applyFill="1" applyBorder="1" applyAlignment="1" applyProtection="1">
      <alignment horizontal="right"/>
    </xf>
    <xf numFmtId="4" fontId="3" fillId="2" borderId="25" xfId="0" applyNumberFormat="1" applyFont="1" applyFill="1" applyBorder="1" applyAlignment="1" applyProtection="1">
      <alignment horizontal="right"/>
    </xf>
    <xf numFmtId="0" fontId="1" fillId="2" borderId="0" xfId="0" applyFont="1" applyFill="1" applyBorder="1" applyAlignment="1" applyProtection="1">
      <alignment horizontal="center"/>
    </xf>
    <xf numFmtId="0" fontId="14" fillId="0" borderId="0" xfId="0" applyFont="1" applyAlignment="1">
      <alignment horizontal="center"/>
    </xf>
    <xf numFmtId="0" fontId="13"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 fontId="11" fillId="2" borderId="30" xfId="0" applyNumberFormat="1" applyFont="1" applyFill="1" applyBorder="1" applyAlignment="1">
      <alignment horizontal="center"/>
    </xf>
    <xf numFmtId="4" fontId="11"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3"/>
  <sheetViews>
    <sheetView showGridLines="0" view="pageBreakPreview" zoomScale="87" zoomScaleNormal="124" zoomScaleSheetLayoutView="87" workbookViewId="0">
      <selection activeCell="D15" sqref="D15"/>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0.5703125" style="1" bestFit="1" customWidth="1"/>
    <col min="9" max="16384" width="9.140625" style="1"/>
  </cols>
  <sheetData>
    <row r="1" spans="1:6" ht="18.75" customHeight="1" x14ac:dyDescent="0.25">
      <c r="E1" s="142" t="s">
        <v>890</v>
      </c>
      <c r="F1" s="142"/>
    </row>
    <row r="2" spans="1:6" ht="18.75" customHeight="1" x14ac:dyDescent="0.25">
      <c r="E2" s="142" t="s">
        <v>891</v>
      </c>
      <c r="F2" s="142"/>
    </row>
    <row r="3" spans="1:6" ht="18.75" customHeight="1" x14ac:dyDescent="0.25">
      <c r="E3" s="142" t="s">
        <v>892</v>
      </c>
      <c r="F3" s="142"/>
    </row>
    <row r="4" spans="1:6" ht="18.75" customHeight="1" x14ac:dyDescent="0.25">
      <c r="E4" s="142" t="s">
        <v>898</v>
      </c>
      <c r="F4" s="142"/>
    </row>
    <row r="5" spans="1:6" ht="18.75" customHeight="1" x14ac:dyDescent="0.25">
      <c r="E5" s="142" t="s">
        <v>893</v>
      </c>
      <c r="F5" s="142"/>
    </row>
    <row r="7" spans="1:6" ht="15" x14ac:dyDescent="0.25">
      <c r="A7" s="141"/>
      <c r="B7" s="141"/>
      <c r="C7" s="141"/>
      <c r="D7" s="141"/>
      <c r="E7" s="12"/>
      <c r="F7" s="12"/>
    </row>
    <row r="8" spans="1:6" ht="16.899999999999999" customHeight="1" x14ac:dyDescent="0.25">
      <c r="A8" s="141" t="s">
        <v>0</v>
      </c>
      <c r="B8" s="141"/>
      <c r="C8" s="141"/>
      <c r="D8" s="141"/>
      <c r="E8" s="13"/>
      <c r="F8" s="83" t="s">
        <v>1</v>
      </c>
    </row>
    <row r="9" spans="1:6" x14ac:dyDescent="0.2">
      <c r="A9" s="2"/>
      <c r="B9" s="2"/>
      <c r="C9" s="2"/>
      <c r="D9" s="2"/>
      <c r="E9" s="90" t="s">
        <v>2</v>
      </c>
      <c r="F9" s="84" t="s">
        <v>3</v>
      </c>
    </row>
    <row r="10" spans="1:6" ht="14.25" x14ac:dyDescent="0.2">
      <c r="A10" s="143" t="s">
        <v>839</v>
      </c>
      <c r="B10" s="143"/>
      <c r="C10" s="143"/>
      <c r="D10" s="143"/>
      <c r="E10" s="91" t="s">
        <v>4</v>
      </c>
      <c r="F10" s="85">
        <v>43556</v>
      </c>
    </row>
    <row r="11" spans="1:6" x14ac:dyDescent="0.2">
      <c r="A11" s="5"/>
      <c r="B11" s="5"/>
      <c r="C11" s="5"/>
      <c r="D11" s="5"/>
      <c r="E11" s="91" t="s">
        <v>6</v>
      </c>
      <c r="F11" s="86" t="s">
        <v>16</v>
      </c>
    </row>
    <row r="12" spans="1:6" x14ac:dyDescent="0.2">
      <c r="A12" s="2" t="s">
        <v>7</v>
      </c>
      <c r="B12" s="144" t="s">
        <v>13</v>
      </c>
      <c r="C12" s="145"/>
      <c r="D12" s="145"/>
      <c r="E12" s="91" t="s">
        <v>8</v>
      </c>
      <c r="F12" s="86" t="s">
        <v>17</v>
      </c>
    </row>
    <row r="13" spans="1:6" x14ac:dyDescent="0.2">
      <c r="A13" s="2" t="s">
        <v>9</v>
      </c>
      <c r="B13" s="146" t="s">
        <v>14</v>
      </c>
      <c r="C13" s="146"/>
      <c r="D13" s="146"/>
      <c r="E13" s="91" t="s">
        <v>10</v>
      </c>
      <c r="F13" s="87" t="s">
        <v>18</v>
      </c>
    </row>
    <row r="14" spans="1:6" x14ac:dyDescent="0.2">
      <c r="A14" s="2" t="s">
        <v>840</v>
      </c>
      <c r="B14" s="2"/>
      <c r="C14" s="2"/>
      <c r="D14" s="5"/>
      <c r="E14" s="91"/>
      <c r="F14" s="88"/>
    </row>
    <row r="15" spans="1:6" x14ac:dyDescent="0.2">
      <c r="A15" s="2" t="s">
        <v>15</v>
      </c>
      <c r="B15" s="2"/>
      <c r="C15" s="82"/>
      <c r="D15" s="5"/>
      <c r="E15" s="91" t="s">
        <v>11</v>
      </c>
      <c r="F15" s="89" t="s">
        <v>12</v>
      </c>
    </row>
    <row r="16" spans="1:6" ht="20.25" customHeight="1" x14ac:dyDescent="0.25">
      <c r="A16" s="141" t="s">
        <v>19</v>
      </c>
      <c r="B16" s="141"/>
      <c r="C16" s="141"/>
      <c r="D16" s="141"/>
      <c r="E16" s="92"/>
      <c r="F16" s="14"/>
    </row>
    <row r="17" spans="1:6" ht="4.1500000000000004" customHeight="1" x14ac:dyDescent="0.2">
      <c r="A17" s="153" t="s">
        <v>20</v>
      </c>
      <c r="B17" s="147" t="s">
        <v>21</v>
      </c>
      <c r="C17" s="147" t="s">
        <v>22</v>
      </c>
      <c r="D17" s="150" t="s">
        <v>23</v>
      </c>
      <c r="E17" s="150" t="s">
        <v>24</v>
      </c>
      <c r="F17" s="156" t="s">
        <v>25</v>
      </c>
    </row>
    <row r="18" spans="1:6" ht="3.6" customHeight="1" x14ac:dyDescent="0.2">
      <c r="A18" s="154"/>
      <c r="B18" s="148"/>
      <c r="C18" s="148"/>
      <c r="D18" s="151"/>
      <c r="E18" s="151"/>
      <c r="F18" s="157"/>
    </row>
    <row r="19" spans="1:6" ht="3" customHeight="1" x14ac:dyDescent="0.2">
      <c r="A19" s="154"/>
      <c r="B19" s="148"/>
      <c r="C19" s="148"/>
      <c r="D19" s="151"/>
      <c r="E19" s="151"/>
      <c r="F19" s="157"/>
    </row>
    <row r="20" spans="1:6" ht="3" customHeight="1" x14ac:dyDescent="0.2">
      <c r="A20" s="154"/>
      <c r="B20" s="148"/>
      <c r="C20" s="148"/>
      <c r="D20" s="151"/>
      <c r="E20" s="151"/>
      <c r="F20" s="157"/>
    </row>
    <row r="21" spans="1:6" ht="3" customHeight="1" x14ac:dyDescent="0.2">
      <c r="A21" s="154"/>
      <c r="B21" s="148"/>
      <c r="C21" s="148"/>
      <c r="D21" s="151"/>
      <c r="E21" s="151"/>
      <c r="F21" s="157"/>
    </row>
    <row r="22" spans="1:6" ht="3" customHeight="1" x14ac:dyDescent="0.2">
      <c r="A22" s="154"/>
      <c r="B22" s="148"/>
      <c r="C22" s="148"/>
      <c r="D22" s="151"/>
      <c r="E22" s="151"/>
      <c r="F22" s="157"/>
    </row>
    <row r="23" spans="1:6" ht="23.45" customHeight="1" x14ac:dyDescent="0.2">
      <c r="A23" s="155"/>
      <c r="B23" s="149"/>
      <c r="C23" s="149"/>
      <c r="D23" s="152"/>
      <c r="E23" s="152"/>
      <c r="F23" s="158"/>
    </row>
    <row r="24" spans="1:6" ht="12.6" customHeight="1" x14ac:dyDescent="0.2">
      <c r="A24" s="33">
        <v>1</v>
      </c>
      <c r="B24" s="34">
        <v>2</v>
      </c>
      <c r="C24" s="35">
        <v>3</v>
      </c>
      <c r="D24" s="36" t="s">
        <v>26</v>
      </c>
      <c r="E24" s="37" t="s">
        <v>27</v>
      </c>
      <c r="F24" s="38" t="s">
        <v>28</v>
      </c>
    </row>
    <row r="25" spans="1:6" x14ac:dyDescent="0.2">
      <c r="A25" s="26" t="s">
        <v>29</v>
      </c>
      <c r="B25" s="27" t="s">
        <v>30</v>
      </c>
      <c r="C25" s="19" t="s">
        <v>31</v>
      </c>
      <c r="D25" s="126">
        <v>725490955.79999995</v>
      </c>
      <c r="E25" s="140">
        <v>138183848.81</v>
      </c>
      <c r="F25" s="126">
        <f>IF(OR(D25="-",IF(E25="-",0,E25)&gt;=IF(D25="-",0,D25)),"-",IF(D25="-",0,D25)-IF(E25="-",0,E25))</f>
        <v>587307106.99000001</v>
      </c>
    </row>
    <row r="26" spans="1:6" x14ac:dyDescent="0.2">
      <c r="A26" s="28" t="s">
        <v>32</v>
      </c>
      <c r="B26" s="29"/>
      <c r="C26" s="20"/>
      <c r="D26" s="21"/>
      <c r="E26" s="21"/>
      <c r="F26" s="22"/>
    </row>
    <row r="27" spans="1:6" x14ac:dyDescent="0.2">
      <c r="A27" s="30" t="s">
        <v>33</v>
      </c>
      <c r="B27" s="31" t="s">
        <v>30</v>
      </c>
      <c r="C27" s="23" t="s">
        <v>34</v>
      </c>
      <c r="D27" s="24" t="s">
        <v>43</v>
      </c>
      <c r="E27" s="24">
        <v>65375569.659999996</v>
      </c>
      <c r="F27" s="25" t="str">
        <f t="shared" ref="F27:F64" si="0">IF(OR(D27="-",IF(E27="-",0,E27)&gt;=IF(D27="-",0,D27)),"-",IF(D27="-",0,D27)-IF(E27="-",0,E27))</f>
        <v>-</v>
      </c>
    </row>
    <row r="28" spans="1:6" x14ac:dyDescent="0.2">
      <c r="A28" s="30" t="s">
        <v>35</v>
      </c>
      <c r="B28" s="31" t="s">
        <v>30</v>
      </c>
      <c r="C28" s="23" t="s">
        <v>36</v>
      </c>
      <c r="D28" s="24" t="s">
        <v>43</v>
      </c>
      <c r="E28" s="24">
        <v>47076842.810000002</v>
      </c>
      <c r="F28" s="25" t="str">
        <f t="shared" si="0"/>
        <v>-</v>
      </c>
    </row>
    <row r="29" spans="1:6" x14ac:dyDescent="0.2">
      <c r="A29" s="30" t="s">
        <v>37</v>
      </c>
      <c r="B29" s="31" t="s">
        <v>30</v>
      </c>
      <c r="C29" s="23" t="s">
        <v>38</v>
      </c>
      <c r="D29" s="24" t="s">
        <v>43</v>
      </c>
      <c r="E29" s="24">
        <v>47076842.810000002</v>
      </c>
      <c r="F29" s="25" t="str">
        <f t="shared" si="0"/>
        <v>-</v>
      </c>
    </row>
    <row r="30" spans="1:6" ht="81.75" customHeight="1" x14ac:dyDescent="0.2">
      <c r="A30" s="32" t="s">
        <v>39</v>
      </c>
      <c r="B30" s="31" t="s">
        <v>30</v>
      </c>
      <c r="C30" s="23" t="s">
        <v>40</v>
      </c>
      <c r="D30" s="24" t="s">
        <v>43</v>
      </c>
      <c r="E30" s="24">
        <v>47023180.619999997</v>
      </c>
      <c r="F30" s="25" t="str">
        <f t="shared" si="0"/>
        <v>-</v>
      </c>
    </row>
    <row r="31" spans="1:6" ht="122.25" customHeight="1" x14ac:dyDescent="0.2">
      <c r="A31" s="32" t="s">
        <v>41</v>
      </c>
      <c r="B31" s="31" t="s">
        <v>30</v>
      </c>
      <c r="C31" s="23" t="s">
        <v>42</v>
      </c>
      <c r="D31" s="24" t="s">
        <v>43</v>
      </c>
      <c r="E31" s="24">
        <v>46865049.93</v>
      </c>
      <c r="F31" s="25" t="str">
        <f t="shared" si="0"/>
        <v>-</v>
      </c>
    </row>
    <row r="32" spans="1:6" ht="94.5" customHeight="1" x14ac:dyDescent="0.2">
      <c r="A32" s="32" t="s">
        <v>44</v>
      </c>
      <c r="B32" s="31" t="s">
        <v>30</v>
      </c>
      <c r="C32" s="23" t="s">
        <v>45</v>
      </c>
      <c r="D32" s="24" t="s">
        <v>43</v>
      </c>
      <c r="E32" s="24">
        <v>102148.33</v>
      </c>
      <c r="F32" s="25" t="str">
        <f t="shared" si="0"/>
        <v>-</v>
      </c>
    </row>
    <row r="33" spans="1:6" ht="120" customHeight="1" x14ac:dyDescent="0.2">
      <c r="A33" s="32" t="s">
        <v>46</v>
      </c>
      <c r="B33" s="31" t="s">
        <v>30</v>
      </c>
      <c r="C33" s="23" t="s">
        <v>47</v>
      </c>
      <c r="D33" s="24" t="s">
        <v>43</v>
      </c>
      <c r="E33" s="24">
        <v>55982.36</v>
      </c>
      <c r="F33" s="25" t="str">
        <f t="shared" si="0"/>
        <v>-</v>
      </c>
    </row>
    <row r="34" spans="1:6" ht="114.75" x14ac:dyDescent="0.2">
      <c r="A34" s="32" t="s">
        <v>48</v>
      </c>
      <c r="B34" s="31" t="s">
        <v>30</v>
      </c>
      <c r="C34" s="23" t="s">
        <v>49</v>
      </c>
      <c r="D34" s="24" t="s">
        <v>43</v>
      </c>
      <c r="E34" s="24">
        <v>34154.92</v>
      </c>
      <c r="F34" s="25" t="str">
        <f t="shared" si="0"/>
        <v>-</v>
      </c>
    </row>
    <row r="35" spans="1:6" ht="153" x14ac:dyDescent="0.2">
      <c r="A35" s="32" t="s">
        <v>50</v>
      </c>
      <c r="B35" s="31" t="s">
        <v>30</v>
      </c>
      <c r="C35" s="23" t="s">
        <v>51</v>
      </c>
      <c r="D35" s="24" t="s">
        <v>43</v>
      </c>
      <c r="E35" s="24">
        <v>21802.09</v>
      </c>
      <c r="F35" s="25" t="str">
        <f t="shared" si="0"/>
        <v>-</v>
      </c>
    </row>
    <row r="36" spans="1:6" ht="127.5" x14ac:dyDescent="0.2">
      <c r="A36" s="32" t="s">
        <v>52</v>
      </c>
      <c r="B36" s="31" t="s">
        <v>30</v>
      </c>
      <c r="C36" s="23" t="s">
        <v>53</v>
      </c>
      <c r="D36" s="24" t="s">
        <v>43</v>
      </c>
      <c r="E36" s="24">
        <v>12348.62</v>
      </c>
      <c r="F36" s="25" t="str">
        <f t="shared" si="0"/>
        <v>-</v>
      </c>
    </row>
    <row r="37" spans="1:6" ht="153" x14ac:dyDescent="0.2">
      <c r="A37" s="32" t="s">
        <v>54</v>
      </c>
      <c r="B37" s="31" t="s">
        <v>30</v>
      </c>
      <c r="C37" s="23" t="s">
        <v>55</v>
      </c>
      <c r="D37" s="24" t="s">
        <v>43</v>
      </c>
      <c r="E37" s="24">
        <v>4.21</v>
      </c>
      <c r="F37" s="25" t="str">
        <f t="shared" si="0"/>
        <v>-</v>
      </c>
    </row>
    <row r="38" spans="1:6" ht="51" x14ac:dyDescent="0.2">
      <c r="A38" s="30" t="s">
        <v>56</v>
      </c>
      <c r="B38" s="31" t="s">
        <v>30</v>
      </c>
      <c r="C38" s="23" t="s">
        <v>57</v>
      </c>
      <c r="D38" s="24" t="s">
        <v>43</v>
      </c>
      <c r="E38" s="24">
        <v>19507.27</v>
      </c>
      <c r="F38" s="25" t="str">
        <f t="shared" si="0"/>
        <v>-</v>
      </c>
    </row>
    <row r="39" spans="1:6" ht="96" customHeight="1" x14ac:dyDescent="0.2">
      <c r="A39" s="30" t="s">
        <v>58</v>
      </c>
      <c r="B39" s="31" t="s">
        <v>30</v>
      </c>
      <c r="C39" s="23" t="s">
        <v>59</v>
      </c>
      <c r="D39" s="24" t="s">
        <v>43</v>
      </c>
      <c r="E39" s="24">
        <v>16604.66</v>
      </c>
      <c r="F39" s="25" t="str">
        <f t="shared" si="0"/>
        <v>-</v>
      </c>
    </row>
    <row r="40" spans="1:6" ht="74.25" customHeight="1" x14ac:dyDescent="0.2">
      <c r="A40" s="30" t="s">
        <v>60</v>
      </c>
      <c r="B40" s="31" t="s">
        <v>30</v>
      </c>
      <c r="C40" s="23" t="s">
        <v>61</v>
      </c>
      <c r="D40" s="24" t="s">
        <v>43</v>
      </c>
      <c r="E40" s="24">
        <v>193.05</v>
      </c>
      <c r="F40" s="25" t="str">
        <f t="shared" si="0"/>
        <v>-</v>
      </c>
    </row>
    <row r="41" spans="1:6" ht="93.75" customHeight="1" x14ac:dyDescent="0.2">
      <c r="A41" s="30" t="s">
        <v>62</v>
      </c>
      <c r="B41" s="31" t="s">
        <v>30</v>
      </c>
      <c r="C41" s="23" t="s">
        <v>63</v>
      </c>
      <c r="D41" s="24" t="s">
        <v>43</v>
      </c>
      <c r="E41" s="24">
        <v>2709.56</v>
      </c>
      <c r="F41" s="25" t="str">
        <f t="shared" si="0"/>
        <v>-</v>
      </c>
    </row>
    <row r="42" spans="1:6" ht="43.5" customHeight="1" x14ac:dyDescent="0.2">
      <c r="A42" s="30" t="s">
        <v>64</v>
      </c>
      <c r="B42" s="31" t="s">
        <v>30</v>
      </c>
      <c r="C42" s="23" t="s">
        <v>65</v>
      </c>
      <c r="D42" s="24" t="s">
        <v>43</v>
      </c>
      <c r="E42" s="24">
        <v>1579431.15</v>
      </c>
      <c r="F42" s="25" t="str">
        <f t="shared" si="0"/>
        <v>-</v>
      </c>
    </row>
    <row r="43" spans="1:6" ht="42" customHeight="1" x14ac:dyDescent="0.2">
      <c r="A43" s="30" t="s">
        <v>66</v>
      </c>
      <c r="B43" s="31" t="s">
        <v>30</v>
      </c>
      <c r="C43" s="23" t="s">
        <v>67</v>
      </c>
      <c r="D43" s="24" t="s">
        <v>43</v>
      </c>
      <c r="E43" s="24">
        <v>1579431.15</v>
      </c>
      <c r="F43" s="25" t="str">
        <f t="shared" si="0"/>
        <v>-</v>
      </c>
    </row>
    <row r="44" spans="1:6" ht="81" customHeight="1" x14ac:dyDescent="0.2">
      <c r="A44" s="30" t="s">
        <v>68</v>
      </c>
      <c r="B44" s="31" t="s">
        <v>30</v>
      </c>
      <c r="C44" s="23" t="s">
        <v>69</v>
      </c>
      <c r="D44" s="24" t="s">
        <v>43</v>
      </c>
      <c r="E44" s="24">
        <v>693832.82</v>
      </c>
      <c r="F44" s="25" t="str">
        <f t="shared" si="0"/>
        <v>-</v>
      </c>
    </row>
    <row r="45" spans="1:6" ht="131.25" customHeight="1" x14ac:dyDescent="0.2">
      <c r="A45" s="32" t="s">
        <v>70</v>
      </c>
      <c r="B45" s="31" t="s">
        <v>30</v>
      </c>
      <c r="C45" s="23" t="s">
        <v>71</v>
      </c>
      <c r="D45" s="24" t="s">
        <v>43</v>
      </c>
      <c r="E45" s="24">
        <v>693832.82</v>
      </c>
      <c r="F45" s="25" t="str">
        <f t="shared" si="0"/>
        <v>-</v>
      </c>
    </row>
    <row r="46" spans="1:6" ht="114" customHeight="1" x14ac:dyDescent="0.2">
      <c r="A46" s="32" t="s">
        <v>72</v>
      </c>
      <c r="B46" s="31" t="s">
        <v>30</v>
      </c>
      <c r="C46" s="23" t="s">
        <v>73</v>
      </c>
      <c r="D46" s="24" t="s">
        <v>43</v>
      </c>
      <c r="E46" s="24">
        <v>4847.82</v>
      </c>
      <c r="F46" s="25" t="str">
        <f t="shared" si="0"/>
        <v>-</v>
      </c>
    </row>
    <row r="47" spans="1:6" ht="162" customHeight="1" x14ac:dyDescent="0.2">
      <c r="A47" s="32" t="s">
        <v>74</v>
      </c>
      <c r="B47" s="31" t="s">
        <v>30</v>
      </c>
      <c r="C47" s="23" t="s">
        <v>75</v>
      </c>
      <c r="D47" s="24" t="s">
        <v>43</v>
      </c>
      <c r="E47" s="24">
        <v>4847.82</v>
      </c>
      <c r="F47" s="25" t="str">
        <f t="shared" si="0"/>
        <v>-</v>
      </c>
    </row>
    <row r="48" spans="1:6" ht="82.5" customHeight="1" x14ac:dyDescent="0.2">
      <c r="A48" s="30" t="s">
        <v>76</v>
      </c>
      <c r="B48" s="31" t="s">
        <v>30</v>
      </c>
      <c r="C48" s="23" t="s">
        <v>77</v>
      </c>
      <c r="D48" s="24" t="s">
        <v>43</v>
      </c>
      <c r="E48" s="24">
        <v>1017302.08</v>
      </c>
      <c r="F48" s="25" t="str">
        <f t="shared" si="0"/>
        <v>-</v>
      </c>
    </row>
    <row r="49" spans="1:6" ht="138" customHeight="1" x14ac:dyDescent="0.2">
      <c r="A49" s="32" t="s">
        <v>78</v>
      </c>
      <c r="B49" s="31" t="s">
        <v>30</v>
      </c>
      <c r="C49" s="23" t="s">
        <v>79</v>
      </c>
      <c r="D49" s="24" t="s">
        <v>43</v>
      </c>
      <c r="E49" s="24">
        <v>1017302.08</v>
      </c>
      <c r="F49" s="25" t="str">
        <f t="shared" si="0"/>
        <v>-</v>
      </c>
    </row>
    <row r="50" spans="1:6" ht="84.75" customHeight="1" x14ac:dyDescent="0.2">
      <c r="A50" s="30" t="s">
        <v>80</v>
      </c>
      <c r="B50" s="31" t="s">
        <v>30</v>
      </c>
      <c r="C50" s="23" t="s">
        <v>81</v>
      </c>
      <c r="D50" s="24" t="s">
        <v>43</v>
      </c>
      <c r="E50" s="24">
        <v>-136551.57</v>
      </c>
      <c r="F50" s="25" t="str">
        <f t="shared" si="0"/>
        <v>-</v>
      </c>
    </row>
    <row r="51" spans="1:6" ht="132.75" customHeight="1" x14ac:dyDescent="0.2">
      <c r="A51" s="32" t="s">
        <v>82</v>
      </c>
      <c r="B51" s="31" t="s">
        <v>30</v>
      </c>
      <c r="C51" s="23" t="s">
        <v>83</v>
      </c>
      <c r="D51" s="24" t="s">
        <v>43</v>
      </c>
      <c r="E51" s="24">
        <v>-136551.57</v>
      </c>
      <c r="F51" s="25" t="str">
        <f t="shared" si="0"/>
        <v>-</v>
      </c>
    </row>
    <row r="52" spans="1:6" x14ac:dyDescent="0.2">
      <c r="A52" s="30" t="s">
        <v>84</v>
      </c>
      <c r="B52" s="31" t="s">
        <v>30</v>
      </c>
      <c r="C52" s="23" t="s">
        <v>85</v>
      </c>
      <c r="D52" s="24" t="s">
        <v>43</v>
      </c>
      <c r="E52" s="24">
        <v>2377511.5499999998</v>
      </c>
      <c r="F52" s="25" t="str">
        <f t="shared" si="0"/>
        <v>-</v>
      </c>
    </row>
    <row r="53" spans="1:6" ht="33" customHeight="1" x14ac:dyDescent="0.2">
      <c r="A53" s="30" t="s">
        <v>86</v>
      </c>
      <c r="B53" s="31" t="s">
        <v>30</v>
      </c>
      <c r="C53" s="23" t="s">
        <v>87</v>
      </c>
      <c r="D53" s="24" t="s">
        <v>43</v>
      </c>
      <c r="E53" s="24">
        <v>678688.11</v>
      </c>
      <c r="F53" s="25" t="str">
        <f t="shared" si="0"/>
        <v>-</v>
      </c>
    </row>
    <row r="54" spans="1:6" ht="44.25" customHeight="1" x14ac:dyDescent="0.2">
      <c r="A54" s="30" t="s">
        <v>88</v>
      </c>
      <c r="B54" s="31" t="s">
        <v>30</v>
      </c>
      <c r="C54" s="23" t="s">
        <v>89</v>
      </c>
      <c r="D54" s="24" t="s">
        <v>43</v>
      </c>
      <c r="E54" s="24">
        <v>554227.38</v>
      </c>
      <c r="F54" s="25" t="str">
        <f t="shared" si="0"/>
        <v>-</v>
      </c>
    </row>
    <row r="55" spans="1:6" ht="85.5" customHeight="1" x14ac:dyDescent="0.2">
      <c r="A55" s="30" t="s">
        <v>784</v>
      </c>
      <c r="B55" s="31" t="s">
        <v>30</v>
      </c>
      <c r="C55" s="23" t="s">
        <v>786</v>
      </c>
      <c r="D55" s="24" t="s">
        <v>43</v>
      </c>
      <c r="E55" s="24">
        <v>541060.43999999994</v>
      </c>
      <c r="F55" s="25" t="str">
        <f t="shared" si="0"/>
        <v>-</v>
      </c>
    </row>
    <row r="56" spans="1:6" ht="63" customHeight="1" x14ac:dyDescent="0.2">
      <c r="A56" s="30" t="s">
        <v>787</v>
      </c>
      <c r="B56" s="31" t="s">
        <v>30</v>
      </c>
      <c r="C56" s="23" t="s">
        <v>785</v>
      </c>
      <c r="D56" s="24" t="s">
        <v>43</v>
      </c>
      <c r="E56" s="24">
        <v>12709.24</v>
      </c>
      <c r="F56" s="25" t="str">
        <f t="shared" si="0"/>
        <v>-</v>
      </c>
    </row>
    <row r="57" spans="1:6" ht="97.5" customHeight="1" x14ac:dyDescent="0.2">
      <c r="A57" s="30" t="s">
        <v>841</v>
      </c>
      <c r="B57" s="31" t="s">
        <v>30</v>
      </c>
      <c r="C57" s="23" t="s">
        <v>843</v>
      </c>
      <c r="D57" s="24" t="s">
        <v>43</v>
      </c>
      <c r="E57" s="24">
        <v>457.7</v>
      </c>
      <c r="F57" s="25" t="str">
        <f t="shared" si="0"/>
        <v>-</v>
      </c>
    </row>
    <row r="58" spans="1:6" ht="72.75" customHeight="1" x14ac:dyDescent="0.2">
      <c r="A58" s="30" t="s">
        <v>842</v>
      </c>
      <c r="B58" s="31" t="s">
        <v>30</v>
      </c>
      <c r="C58" s="23" t="s">
        <v>844</v>
      </c>
      <c r="D58" s="24" t="s">
        <v>43</v>
      </c>
      <c r="E58" s="24">
        <v>457.7</v>
      </c>
      <c r="F58" s="25" t="str">
        <f t="shared" si="0"/>
        <v>-</v>
      </c>
    </row>
    <row r="59" spans="1:6" ht="59.25" customHeight="1" x14ac:dyDescent="0.2">
      <c r="A59" s="30" t="s">
        <v>90</v>
      </c>
      <c r="B59" s="31" t="s">
        <v>30</v>
      </c>
      <c r="C59" s="23" t="s">
        <v>91</v>
      </c>
      <c r="D59" s="24" t="s">
        <v>43</v>
      </c>
      <c r="E59" s="24">
        <v>124460.73</v>
      </c>
      <c r="F59" s="25" t="str">
        <f t="shared" si="0"/>
        <v>-</v>
      </c>
    </row>
    <row r="60" spans="1:6" ht="84.75" customHeight="1" x14ac:dyDescent="0.2">
      <c r="A60" s="30" t="s">
        <v>92</v>
      </c>
      <c r="B60" s="31" t="s">
        <v>30</v>
      </c>
      <c r="C60" s="23" t="s">
        <v>93</v>
      </c>
      <c r="D60" s="24" t="s">
        <v>43</v>
      </c>
      <c r="E60" s="24">
        <v>124460.73</v>
      </c>
      <c r="F60" s="25" t="str">
        <f t="shared" si="0"/>
        <v>-</v>
      </c>
    </row>
    <row r="61" spans="1:6" ht="123.75" customHeight="1" x14ac:dyDescent="0.2">
      <c r="A61" s="30" t="s">
        <v>789</v>
      </c>
      <c r="B61" s="31" t="s">
        <v>30</v>
      </c>
      <c r="C61" s="23" t="s">
        <v>788</v>
      </c>
      <c r="D61" s="24" t="s">
        <v>43</v>
      </c>
      <c r="E61" s="24">
        <v>124068.14</v>
      </c>
      <c r="F61" s="25" t="s">
        <v>43</v>
      </c>
    </row>
    <row r="62" spans="1:6" ht="94.5" customHeight="1" x14ac:dyDescent="0.2">
      <c r="A62" s="30" t="s">
        <v>790</v>
      </c>
      <c r="B62" s="31" t="s">
        <v>30</v>
      </c>
      <c r="C62" s="23" t="s">
        <v>791</v>
      </c>
      <c r="D62" s="24" t="s">
        <v>43</v>
      </c>
      <c r="E62" s="24">
        <v>142.59</v>
      </c>
      <c r="F62" s="25" t="s">
        <v>43</v>
      </c>
    </row>
    <row r="63" spans="1:6" ht="120.75" customHeight="1" x14ac:dyDescent="0.2">
      <c r="A63" s="30" t="s">
        <v>792</v>
      </c>
      <c r="B63" s="31" t="s">
        <v>30</v>
      </c>
      <c r="C63" s="23" t="s">
        <v>793</v>
      </c>
      <c r="D63" s="24" t="s">
        <v>43</v>
      </c>
      <c r="E63" s="24">
        <v>250</v>
      </c>
      <c r="F63" s="25" t="s">
        <v>43</v>
      </c>
    </row>
    <row r="64" spans="1:6" ht="25.5" x14ac:dyDescent="0.2">
      <c r="A64" s="30" t="s">
        <v>94</v>
      </c>
      <c r="B64" s="31" t="s">
        <v>30</v>
      </c>
      <c r="C64" s="23" t="s">
        <v>95</v>
      </c>
      <c r="D64" s="24" t="s">
        <v>43</v>
      </c>
      <c r="E64" s="24">
        <v>1632631.44</v>
      </c>
      <c r="F64" s="25" t="str">
        <f t="shared" si="0"/>
        <v>-</v>
      </c>
    </row>
    <row r="65" spans="1:6" ht="25.5" x14ac:dyDescent="0.2">
      <c r="A65" s="30" t="s">
        <v>94</v>
      </c>
      <c r="B65" s="31" t="s">
        <v>30</v>
      </c>
      <c r="C65" s="23" t="s">
        <v>96</v>
      </c>
      <c r="D65" s="24" t="s">
        <v>43</v>
      </c>
      <c r="E65" s="24">
        <v>1632631.44</v>
      </c>
      <c r="F65" s="25" t="str">
        <f t="shared" ref="F65:F101" si="1">IF(OR(D65="-",IF(E65="-",0,E65)&gt;=IF(D65="-",0,D65)),"-",IF(D65="-",0,D65)-IF(E65="-",0,E65))</f>
        <v>-</v>
      </c>
    </row>
    <row r="66" spans="1:6" ht="63.75" x14ac:dyDescent="0.2">
      <c r="A66" s="30" t="s">
        <v>97</v>
      </c>
      <c r="B66" s="31" t="s">
        <v>30</v>
      </c>
      <c r="C66" s="23" t="s">
        <v>98</v>
      </c>
      <c r="D66" s="24" t="s">
        <v>43</v>
      </c>
      <c r="E66" s="24">
        <v>1619651.41</v>
      </c>
      <c r="F66" s="25" t="str">
        <f t="shared" si="1"/>
        <v>-</v>
      </c>
    </row>
    <row r="67" spans="1:6" ht="38.25" x14ac:dyDescent="0.2">
      <c r="A67" s="30" t="s">
        <v>99</v>
      </c>
      <c r="B67" s="31" t="s">
        <v>30</v>
      </c>
      <c r="C67" s="23" t="s">
        <v>100</v>
      </c>
      <c r="D67" s="24" t="s">
        <v>43</v>
      </c>
      <c r="E67" s="24">
        <v>5739.65</v>
      </c>
      <c r="F67" s="25" t="str">
        <f t="shared" si="1"/>
        <v>-</v>
      </c>
    </row>
    <row r="68" spans="1:6" ht="63.75" x14ac:dyDescent="0.2">
      <c r="A68" s="30" t="s">
        <v>101</v>
      </c>
      <c r="B68" s="31" t="s">
        <v>30</v>
      </c>
      <c r="C68" s="23" t="s">
        <v>102</v>
      </c>
      <c r="D68" s="24" t="s">
        <v>43</v>
      </c>
      <c r="E68" s="24">
        <v>7240.38</v>
      </c>
      <c r="F68" s="25" t="str">
        <f t="shared" si="1"/>
        <v>-</v>
      </c>
    </row>
    <row r="69" spans="1:6" x14ac:dyDescent="0.2">
      <c r="A69" s="30" t="s">
        <v>847</v>
      </c>
      <c r="B69" s="31" t="s">
        <v>30</v>
      </c>
      <c r="C69" s="23" t="s">
        <v>848</v>
      </c>
      <c r="D69" s="24" t="s">
        <v>43</v>
      </c>
      <c r="E69" s="24">
        <v>15352</v>
      </c>
      <c r="F69" s="25" t="s">
        <v>43</v>
      </c>
    </row>
    <row r="70" spans="1:6" x14ac:dyDescent="0.2">
      <c r="A70" s="30" t="s">
        <v>847</v>
      </c>
      <c r="B70" s="31" t="s">
        <v>30</v>
      </c>
      <c r="C70" s="23" t="s">
        <v>849</v>
      </c>
      <c r="D70" s="24" t="s">
        <v>43</v>
      </c>
      <c r="E70" s="24">
        <v>15352</v>
      </c>
      <c r="F70" s="25" t="s">
        <v>43</v>
      </c>
    </row>
    <row r="71" spans="1:6" ht="55.5" customHeight="1" x14ac:dyDescent="0.2">
      <c r="A71" s="30" t="s">
        <v>845</v>
      </c>
      <c r="B71" s="31" t="s">
        <v>30</v>
      </c>
      <c r="C71" s="23" t="s">
        <v>846</v>
      </c>
      <c r="D71" s="24" t="s">
        <v>43</v>
      </c>
      <c r="E71" s="24">
        <v>15352</v>
      </c>
      <c r="F71" s="25" t="s">
        <v>43</v>
      </c>
    </row>
    <row r="72" spans="1:6" ht="33" customHeight="1" x14ac:dyDescent="0.2">
      <c r="A72" s="30" t="s">
        <v>103</v>
      </c>
      <c r="B72" s="31" t="s">
        <v>30</v>
      </c>
      <c r="C72" s="23" t="s">
        <v>104</v>
      </c>
      <c r="D72" s="24" t="s">
        <v>43</v>
      </c>
      <c r="E72" s="24">
        <v>50840</v>
      </c>
      <c r="F72" s="25" t="str">
        <f t="shared" si="1"/>
        <v>-</v>
      </c>
    </row>
    <row r="73" spans="1:6" ht="45" customHeight="1" x14ac:dyDescent="0.2">
      <c r="A73" s="30" t="s">
        <v>105</v>
      </c>
      <c r="B73" s="31" t="s">
        <v>30</v>
      </c>
      <c r="C73" s="23" t="s">
        <v>106</v>
      </c>
      <c r="D73" s="24" t="s">
        <v>43</v>
      </c>
      <c r="E73" s="24">
        <v>50840</v>
      </c>
      <c r="F73" s="25" t="str">
        <f t="shared" si="1"/>
        <v>-</v>
      </c>
    </row>
    <row r="74" spans="1:6" ht="81" customHeight="1" x14ac:dyDescent="0.2">
      <c r="A74" s="30" t="s">
        <v>107</v>
      </c>
      <c r="B74" s="31" t="s">
        <v>30</v>
      </c>
      <c r="C74" s="23" t="s">
        <v>108</v>
      </c>
      <c r="D74" s="24" t="s">
        <v>43</v>
      </c>
      <c r="E74" s="24">
        <v>50840</v>
      </c>
      <c r="F74" s="25" t="str">
        <f t="shared" si="1"/>
        <v>-</v>
      </c>
    </row>
    <row r="75" spans="1:6" x14ac:dyDescent="0.2">
      <c r="A75" s="30" t="s">
        <v>109</v>
      </c>
      <c r="B75" s="31" t="s">
        <v>30</v>
      </c>
      <c r="C75" s="23" t="s">
        <v>110</v>
      </c>
      <c r="D75" s="24" t="s">
        <v>43</v>
      </c>
      <c r="E75" s="24">
        <v>705204.86</v>
      </c>
      <c r="F75" s="25" t="str">
        <f t="shared" si="1"/>
        <v>-</v>
      </c>
    </row>
    <row r="76" spans="1:6" x14ac:dyDescent="0.2">
      <c r="A76" s="30" t="s">
        <v>111</v>
      </c>
      <c r="B76" s="31" t="s">
        <v>30</v>
      </c>
      <c r="C76" s="23" t="s">
        <v>112</v>
      </c>
      <c r="D76" s="24" t="s">
        <v>43</v>
      </c>
      <c r="E76" s="24">
        <v>275888.37</v>
      </c>
      <c r="F76" s="25" t="str">
        <f t="shared" si="1"/>
        <v>-</v>
      </c>
    </row>
    <row r="77" spans="1:6" ht="57.75" customHeight="1" x14ac:dyDescent="0.2">
      <c r="A77" s="30" t="s">
        <v>113</v>
      </c>
      <c r="B77" s="31" t="s">
        <v>30</v>
      </c>
      <c r="C77" s="23" t="s">
        <v>114</v>
      </c>
      <c r="D77" s="24" t="s">
        <v>43</v>
      </c>
      <c r="E77" s="24">
        <v>275888.37</v>
      </c>
      <c r="F77" s="25" t="str">
        <f t="shared" si="1"/>
        <v>-</v>
      </c>
    </row>
    <row r="78" spans="1:6" ht="92.25" customHeight="1" x14ac:dyDescent="0.2">
      <c r="A78" s="30" t="s">
        <v>115</v>
      </c>
      <c r="B78" s="31" t="s">
        <v>30</v>
      </c>
      <c r="C78" s="23" t="s">
        <v>116</v>
      </c>
      <c r="D78" s="24" t="s">
        <v>43</v>
      </c>
      <c r="E78" s="24">
        <v>265100.71999999997</v>
      </c>
      <c r="F78" s="25" t="str">
        <f t="shared" si="1"/>
        <v>-</v>
      </c>
    </row>
    <row r="79" spans="1:6" ht="63.75" x14ac:dyDescent="0.2">
      <c r="A79" s="30" t="s">
        <v>117</v>
      </c>
      <c r="B79" s="31" t="s">
        <v>30</v>
      </c>
      <c r="C79" s="23" t="s">
        <v>118</v>
      </c>
      <c r="D79" s="24" t="s">
        <v>43</v>
      </c>
      <c r="E79" s="24">
        <v>10787.65</v>
      </c>
      <c r="F79" s="25" t="str">
        <f t="shared" si="1"/>
        <v>-</v>
      </c>
    </row>
    <row r="80" spans="1:6" x14ac:dyDescent="0.2">
      <c r="A80" s="30" t="s">
        <v>119</v>
      </c>
      <c r="B80" s="31" t="s">
        <v>30</v>
      </c>
      <c r="C80" s="23" t="s">
        <v>120</v>
      </c>
      <c r="D80" s="24" t="s">
        <v>43</v>
      </c>
      <c r="E80" s="24">
        <v>429316.49</v>
      </c>
      <c r="F80" s="25" t="str">
        <f t="shared" si="1"/>
        <v>-</v>
      </c>
    </row>
    <row r="81" spans="1:6" x14ac:dyDescent="0.2">
      <c r="A81" s="30" t="s">
        <v>121</v>
      </c>
      <c r="B81" s="31" t="s">
        <v>30</v>
      </c>
      <c r="C81" s="23" t="s">
        <v>122</v>
      </c>
      <c r="D81" s="24" t="s">
        <v>43</v>
      </c>
      <c r="E81" s="24">
        <v>417329.41</v>
      </c>
      <c r="F81" s="25" t="str">
        <f t="shared" si="1"/>
        <v>-</v>
      </c>
    </row>
    <row r="82" spans="1:6" ht="43.5" customHeight="1" x14ac:dyDescent="0.2">
      <c r="A82" s="30" t="s">
        <v>123</v>
      </c>
      <c r="B82" s="31" t="s">
        <v>30</v>
      </c>
      <c r="C82" s="23" t="s">
        <v>124</v>
      </c>
      <c r="D82" s="24" t="s">
        <v>43</v>
      </c>
      <c r="E82" s="24">
        <v>417329.41</v>
      </c>
      <c r="F82" s="25" t="str">
        <f t="shared" si="1"/>
        <v>-</v>
      </c>
    </row>
    <row r="83" spans="1:6" ht="86.25" customHeight="1" x14ac:dyDescent="0.2">
      <c r="A83" s="30" t="s">
        <v>795</v>
      </c>
      <c r="B83" s="31" t="s">
        <v>30</v>
      </c>
      <c r="C83" s="23" t="s">
        <v>794</v>
      </c>
      <c r="D83" s="24" t="s">
        <v>43</v>
      </c>
      <c r="E83" s="24">
        <v>416687.29</v>
      </c>
      <c r="F83" s="25" t="str">
        <f t="shared" si="1"/>
        <v>-</v>
      </c>
    </row>
    <row r="84" spans="1:6" ht="58.5" customHeight="1" x14ac:dyDescent="0.2">
      <c r="A84" s="30" t="s">
        <v>796</v>
      </c>
      <c r="B84" s="31" t="s">
        <v>30</v>
      </c>
      <c r="C84" s="23" t="s">
        <v>797</v>
      </c>
      <c r="D84" s="24" t="s">
        <v>43</v>
      </c>
      <c r="E84" s="24">
        <v>642.12</v>
      </c>
      <c r="F84" s="25" t="str">
        <f t="shared" si="1"/>
        <v>-</v>
      </c>
    </row>
    <row r="85" spans="1:6" x14ac:dyDescent="0.2">
      <c r="A85" s="30" t="s">
        <v>125</v>
      </c>
      <c r="B85" s="31" t="s">
        <v>30</v>
      </c>
      <c r="C85" s="23" t="s">
        <v>126</v>
      </c>
      <c r="D85" s="24" t="s">
        <v>43</v>
      </c>
      <c r="E85" s="24">
        <v>11987.08</v>
      </c>
      <c r="F85" s="25" t="str">
        <f t="shared" si="1"/>
        <v>-</v>
      </c>
    </row>
    <row r="86" spans="1:6" ht="46.5" customHeight="1" x14ac:dyDescent="0.2">
      <c r="A86" s="30" t="s">
        <v>127</v>
      </c>
      <c r="B86" s="31" t="s">
        <v>30</v>
      </c>
      <c r="C86" s="23" t="s">
        <v>128</v>
      </c>
      <c r="D86" s="24" t="s">
        <v>43</v>
      </c>
      <c r="E86" s="24">
        <v>11987.08</v>
      </c>
      <c r="F86" s="25" t="str">
        <f t="shared" si="1"/>
        <v>-</v>
      </c>
    </row>
    <row r="87" spans="1:6" ht="78.75" customHeight="1" x14ac:dyDescent="0.2">
      <c r="A87" s="30" t="s">
        <v>798</v>
      </c>
      <c r="B87" s="31" t="s">
        <v>30</v>
      </c>
      <c r="C87" s="23" t="s">
        <v>799</v>
      </c>
      <c r="D87" s="24" t="s">
        <v>43</v>
      </c>
      <c r="E87" s="24">
        <v>11247.2</v>
      </c>
      <c r="F87" s="25" t="s">
        <v>43</v>
      </c>
    </row>
    <row r="88" spans="1:6" ht="59.25" customHeight="1" x14ac:dyDescent="0.2">
      <c r="A88" s="30" t="s">
        <v>801</v>
      </c>
      <c r="B88" s="31" t="s">
        <v>30</v>
      </c>
      <c r="C88" s="23" t="s">
        <v>800</v>
      </c>
      <c r="D88" s="24" t="s">
        <v>43</v>
      </c>
      <c r="E88" s="24">
        <v>739.88</v>
      </c>
      <c r="F88" s="25" t="s">
        <v>43</v>
      </c>
    </row>
    <row r="89" spans="1:6" x14ac:dyDescent="0.2">
      <c r="A89" s="30" t="s">
        <v>129</v>
      </c>
      <c r="B89" s="31" t="s">
        <v>30</v>
      </c>
      <c r="C89" s="23" t="s">
        <v>130</v>
      </c>
      <c r="D89" s="24" t="s">
        <v>43</v>
      </c>
      <c r="E89" s="24">
        <v>778688.47</v>
      </c>
      <c r="F89" s="25" t="str">
        <f t="shared" si="1"/>
        <v>-</v>
      </c>
    </row>
    <row r="90" spans="1:6" ht="38.25" x14ac:dyDescent="0.2">
      <c r="A90" s="30" t="s">
        <v>131</v>
      </c>
      <c r="B90" s="31" t="s">
        <v>30</v>
      </c>
      <c r="C90" s="23" t="s">
        <v>132</v>
      </c>
      <c r="D90" s="24" t="s">
        <v>43</v>
      </c>
      <c r="E90" s="24">
        <v>773888.47</v>
      </c>
      <c r="F90" s="25" t="str">
        <f t="shared" si="1"/>
        <v>-</v>
      </c>
    </row>
    <row r="91" spans="1:6" ht="51" x14ac:dyDescent="0.2">
      <c r="A91" s="30" t="s">
        <v>133</v>
      </c>
      <c r="B91" s="31" t="s">
        <v>30</v>
      </c>
      <c r="C91" s="23" t="s">
        <v>134</v>
      </c>
      <c r="D91" s="24" t="s">
        <v>43</v>
      </c>
      <c r="E91" s="24">
        <v>773888.47</v>
      </c>
      <c r="F91" s="25" t="str">
        <f t="shared" si="1"/>
        <v>-</v>
      </c>
    </row>
    <row r="92" spans="1:6" ht="89.25" x14ac:dyDescent="0.2">
      <c r="A92" s="32" t="s">
        <v>135</v>
      </c>
      <c r="B92" s="31" t="s">
        <v>30</v>
      </c>
      <c r="C92" s="23" t="s">
        <v>136</v>
      </c>
      <c r="D92" s="24" t="s">
        <v>43</v>
      </c>
      <c r="E92" s="24">
        <v>773888.47</v>
      </c>
      <c r="F92" s="25" t="str">
        <f t="shared" si="1"/>
        <v>-</v>
      </c>
    </row>
    <row r="93" spans="1:6" ht="38.25" x14ac:dyDescent="0.2">
      <c r="A93" s="32" t="s">
        <v>851</v>
      </c>
      <c r="B93" s="31" t="s">
        <v>30</v>
      </c>
      <c r="C93" s="23" t="s">
        <v>850</v>
      </c>
      <c r="D93" s="24" t="s">
        <v>43</v>
      </c>
      <c r="E93" s="24">
        <v>4800</v>
      </c>
      <c r="F93" s="25" t="s">
        <v>43</v>
      </c>
    </row>
    <row r="94" spans="1:6" ht="69" customHeight="1" x14ac:dyDescent="0.2">
      <c r="A94" s="32" t="s">
        <v>853</v>
      </c>
      <c r="B94" s="31" t="s">
        <v>30</v>
      </c>
      <c r="C94" s="23" t="s">
        <v>852</v>
      </c>
      <c r="D94" s="24" t="s">
        <v>43</v>
      </c>
      <c r="E94" s="24">
        <v>4800</v>
      </c>
      <c r="F94" s="25" t="s">
        <v>43</v>
      </c>
    </row>
    <row r="95" spans="1:6" ht="95.25" customHeight="1" x14ac:dyDescent="0.2">
      <c r="A95" s="32" t="s">
        <v>854</v>
      </c>
      <c r="B95" s="31" t="s">
        <v>30</v>
      </c>
      <c r="C95" s="23" t="s">
        <v>855</v>
      </c>
      <c r="D95" s="24" t="s">
        <v>43</v>
      </c>
      <c r="E95" s="24">
        <v>4800</v>
      </c>
      <c r="F95" s="25" t="s">
        <v>43</v>
      </c>
    </row>
    <row r="96" spans="1:6" ht="38.25" x14ac:dyDescent="0.2">
      <c r="A96" s="30" t="s">
        <v>137</v>
      </c>
      <c r="B96" s="31" t="s">
        <v>30</v>
      </c>
      <c r="C96" s="23" t="s">
        <v>138</v>
      </c>
      <c r="D96" s="24" t="s">
        <v>43</v>
      </c>
      <c r="E96" s="24">
        <v>11188487.57</v>
      </c>
      <c r="F96" s="25" t="str">
        <f t="shared" si="1"/>
        <v>-</v>
      </c>
    </row>
    <row r="97" spans="1:6" ht="111.75" customHeight="1" x14ac:dyDescent="0.2">
      <c r="A97" s="32" t="s">
        <v>139</v>
      </c>
      <c r="B97" s="31" t="s">
        <v>30</v>
      </c>
      <c r="C97" s="23" t="s">
        <v>140</v>
      </c>
      <c r="D97" s="24" t="s">
        <v>43</v>
      </c>
      <c r="E97" s="24">
        <v>10898557.48</v>
      </c>
      <c r="F97" s="25" t="str">
        <f t="shared" si="1"/>
        <v>-</v>
      </c>
    </row>
    <row r="98" spans="1:6" ht="84.75" customHeight="1" x14ac:dyDescent="0.2">
      <c r="A98" s="30" t="s">
        <v>141</v>
      </c>
      <c r="B98" s="31" t="s">
        <v>30</v>
      </c>
      <c r="C98" s="23" t="s">
        <v>142</v>
      </c>
      <c r="D98" s="24" t="s">
        <v>43</v>
      </c>
      <c r="E98" s="24">
        <v>1127232.77</v>
      </c>
      <c r="F98" s="25" t="str">
        <f t="shared" si="1"/>
        <v>-</v>
      </c>
    </row>
    <row r="99" spans="1:6" ht="96.75" customHeight="1" x14ac:dyDescent="0.2">
      <c r="A99" s="32" t="s">
        <v>143</v>
      </c>
      <c r="B99" s="31" t="s">
        <v>30</v>
      </c>
      <c r="C99" s="23" t="s">
        <v>144</v>
      </c>
      <c r="D99" s="24" t="s">
        <v>43</v>
      </c>
      <c r="E99" s="24">
        <v>1127232.77</v>
      </c>
      <c r="F99" s="25" t="str">
        <f t="shared" si="1"/>
        <v>-</v>
      </c>
    </row>
    <row r="100" spans="1:6" ht="99.75" customHeight="1" x14ac:dyDescent="0.2">
      <c r="A100" s="32" t="s">
        <v>145</v>
      </c>
      <c r="B100" s="31" t="s">
        <v>30</v>
      </c>
      <c r="C100" s="23" t="s">
        <v>146</v>
      </c>
      <c r="D100" s="24" t="s">
        <v>43</v>
      </c>
      <c r="E100" s="24">
        <v>80340.67</v>
      </c>
      <c r="F100" s="25" t="str">
        <f t="shared" si="1"/>
        <v>-</v>
      </c>
    </row>
    <row r="101" spans="1:6" ht="84" customHeight="1" x14ac:dyDescent="0.2">
      <c r="A101" s="30" t="s">
        <v>147</v>
      </c>
      <c r="B101" s="31" t="s">
        <v>30</v>
      </c>
      <c r="C101" s="23" t="s">
        <v>148</v>
      </c>
      <c r="D101" s="24" t="s">
        <v>43</v>
      </c>
      <c r="E101" s="24">
        <v>80340.67</v>
      </c>
      <c r="F101" s="25" t="str">
        <f t="shared" si="1"/>
        <v>-</v>
      </c>
    </row>
    <row r="102" spans="1:6" ht="57" customHeight="1" x14ac:dyDescent="0.2">
      <c r="A102" s="30" t="s">
        <v>149</v>
      </c>
      <c r="B102" s="31" t="s">
        <v>30</v>
      </c>
      <c r="C102" s="23" t="s">
        <v>150</v>
      </c>
      <c r="D102" s="24" t="s">
        <v>43</v>
      </c>
      <c r="E102" s="24">
        <v>9690984.0399999991</v>
      </c>
      <c r="F102" s="25" t="str">
        <f t="shared" ref="F102:F132" si="2">IF(OR(D102="-",IF(E102="-",0,E102)&gt;=IF(D102="-",0,D102)),"-",IF(D102="-",0,D102)-IF(E102="-",0,E102))</f>
        <v>-</v>
      </c>
    </row>
    <row r="103" spans="1:6" ht="40.5" customHeight="1" x14ac:dyDescent="0.2">
      <c r="A103" s="30" t="s">
        <v>151</v>
      </c>
      <c r="B103" s="31" t="s">
        <v>30</v>
      </c>
      <c r="C103" s="23" t="s">
        <v>152</v>
      </c>
      <c r="D103" s="24" t="s">
        <v>43</v>
      </c>
      <c r="E103" s="24">
        <v>9690984.0399999991</v>
      </c>
      <c r="F103" s="25" t="str">
        <f t="shared" si="2"/>
        <v>-</v>
      </c>
    </row>
    <row r="104" spans="1:6" ht="25.5" x14ac:dyDescent="0.2">
      <c r="A104" s="30" t="s">
        <v>856</v>
      </c>
      <c r="B104" s="31" t="s">
        <v>30</v>
      </c>
      <c r="C104" s="23" t="s">
        <v>857</v>
      </c>
      <c r="D104" s="24" t="s">
        <v>43</v>
      </c>
      <c r="E104" s="24">
        <v>136966</v>
      </c>
      <c r="F104" s="25" t="s">
        <v>43</v>
      </c>
    </row>
    <row r="105" spans="1:6" ht="57" customHeight="1" x14ac:dyDescent="0.2">
      <c r="A105" s="30" t="s">
        <v>858</v>
      </c>
      <c r="B105" s="31" t="s">
        <v>30</v>
      </c>
      <c r="C105" s="23" t="s">
        <v>859</v>
      </c>
      <c r="D105" s="24" t="s">
        <v>43</v>
      </c>
      <c r="E105" s="24">
        <v>136966</v>
      </c>
      <c r="F105" s="25" t="s">
        <v>43</v>
      </c>
    </row>
    <row r="106" spans="1:6" ht="69.75" customHeight="1" x14ac:dyDescent="0.2">
      <c r="A106" s="30" t="s">
        <v>860</v>
      </c>
      <c r="B106" s="31" t="s">
        <v>30</v>
      </c>
      <c r="C106" s="23" t="s">
        <v>861</v>
      </c>
      <c r="D106" s="24" t="s">
        <v>43</v>
      </c>
      <c r="E106" s="24">
        <v>136966</v>
      </c>
      <c r="F106" s="25" t="s">
        <v>43</v>
      </c>
    </row>
    <row r="107" spans="1:6" ht="96.75" customHeight="1" x14ac:dyDescent="0.2">
      <c r="A107" s="32" t="s">
        <v>153</v>
      </c>
      <c r="B107" s="31" t="s">
        <v>30</v>
      </c>
      <c r="C107" s="23" t="s">
        <v>154</v>
      </c>
      <c r="D107" s="24" t="s">
        <v>43</v>
      </c>
      <c r="E107" s="24">
        <v>152964.09</v>
      </c>
      <c r="F107" s="25" t="str">
        <f t="shared" si="2"/>
        <v>-</v>
      </c>
    </row>
    <row r="108" spans="1:6" ht="89.25" x14ac:dyDescent="0.2">
      <c r="A108" s="32" t="s">
        <v>155</v>
      </c>
      <c r="B108" s="31" t="s">
        <v>30</v>
      </c>
      <c r="C108" s="23" t="s">
        <v>156</v>
      </c>
      <c r="D108" s="24" t="s">
        <v>43</v>
      </c>
      <c r="E108" s="24">
        <v>152964.09</v>
      </c>
      <c r="F108" s="25" t="str">
        <f t="shared" si="2"/>
        <v>-</v>
      </c>
    </row>
    <row r="109" spans="1:6" ht="102.75" customHeight="1" x14ac:dyDescent="0.2">
      <c r="A109" s="30" t="s">
        <v>157</v>
      </c>
      <c r="B109" s="31" t="s">
        <v>30</v>
      </c>
      <c r="C109" s="23" t="s">
        <v>158</v>
      </c>
      <c r="D109" s="24" t="s">
        <v>43</v>
      </c>
      <c r="E109" s="24">
        <v>152964.09</v>
      </c>
      <c r="F109" s="25" t="str">
        <f t="shared" si="2"/>
        <v>-</v>
      </c>
    </row>
    <row r="110" spans="1:6" ht="25.5" x14ac:dyDescent="0.2">
      <c r="A110" s="30" t="s">
        <v>159</v>
      </c>
      <c r="B110" s="31" t="s">
        <v>30</v>
      </c>
      <c r="C110" s="23" t="s">
        <v>160</v>
      </c>
      <c r="D110" s="24" t="s">
        <v>43</v>
      </c>
      <c r="E110" s="24">
        <v>83341.600000000006</v>
      </c>
      <c r="F110" s="25" t="str">
        <f t="shared" si="2"/>
        <v>-</v>
      </c>
    </row>
    <row r="111" spans="1:6" ht="28.5" customHeight="1" x14ac:dyDescent="0.2">
      <c r="A111" s="30" t="s">
        <v>161</v>
      </c>
      <c r="B111" s="31" t="s">
        <v>30</v>
      </c>
      <c r="C111" s="23" t="s">
        <v>162</v>
      </c>
      <c r="D111" s="24" t="s">
        <v>43</v>
      </c>
      <c r="E111" s="24">
        <v>83341.600000000006</v>
      </c>
      <c r="F111" s="25" t="str">
        <f t="shared" si="2"/>
        <v>-</v>
      </c>
    </row>
    <row r="112" spans="1:6" ht="40.5" customHeight="1" x14ac:dyDescent="0.2">
      <c r="A112" s="30" t="s">
        <v>163</v>
      </c>
      <c r="B112" s="31" t="s">
        <v>30</v>
      </c>
      <c r="C112" s="23" t="s">
        <v>164</v>
      </c>
      <c r="D112" s="24" t="s">
        <v>43</v>
      </c>
      <c r="E112" s="24">
        <v>21762.36</v>
      </c>
      <c r="F112" s="25" t="str">
        <f t="shared" si="2"/>
        <v>-</v>
      </c>
    </row>
    <row r="113" spans="1:6" ht="83.25" customHeight="1" x14ac:dyDescent="0.2">
      <c r="A113" s="30" t="s">
        <v>165</v>
      </c>
      <c r="B113" s="31" t="s">
        <v>30</v>
      </c>
      <c r="C113" s="23" t="s">
        <v>166</v>
      </c>
      <c r="D113" s="24" t="s">
        <v>43</v>
      </c>
      <c r="E113" s="24">
        <v>21762.36</v>
      </c>
      <c r="F113" s="25" t="str">
        <f t="shared" si="2"/>
        <v>-</v>
      </c>
    </row>
    <row r="114" spans="1:6" ht="25.5" x14ac:dyDescent="0.2">
      <c r="A114" s="30" t="s">
        <v>167</v>
      </c>
      <c r="B114" s="31" t="s">
        <v>30</v>
      </c>
      <c r="C114" s="23" t="s">
        <v>168</v>
      </c>
      <c r="D114" s="24" t="s">
        <v>43</v>
      </c>
      <c r="E114" s="24">
        <v>38269.14</v>
      </c>
      <c r="F114" s="25" t="str">
        <f t="shared" si="2"/>
        <v>-</v>
      </c>
    </row>
    <row r="115" spans="1:6" ht="63.75" x14ac:dyDescent="0.2">
      <c r="A115" s="30" t="s">
        <v>169</v>
      </c>
      <c r="B115" s="31" t="s">
        <v>30</v>
      </c>
      <c r="C115" s="23" t="s">
        <v>170</v>
      </c>
      <c r="D115" s="24" t="s">
        <v>43</v>
      </c>
      <c r="E115" s="24">
        <v>38269.14</v>
      </c>
      <c r="F115" s="25" t="str">
        <f t="shared" si="2"/>
        <v>-</v>
      </c>
    </row>
    <row r="116" spans="1:6" ht="30.75" customHeight="1" x14ac:dyDescent="0.2">
      <c r="A116" s="30" t="s">
        <v>171</v>
      </c>
      <c r="B116" s="31" t="s">
        <v>30</v>
      </c>
      <c r="C116" s="23" t="s">
        <v>172</v>
      </c>
      <c r="D116" s="24" t="s">
        <v>43</v>
      </c>
      <c r="E116" s="24">
        <v>23310.1</v>
      </c>
      <c r="F116" s="25" t="str">
        <f t="shared" si="2"/>
        <v>-</v>
      </c>
    </row>
    <row r="117" spans="1:6" x14ac:dyDescent="0.2">
      <c r="A117" s="30" t="s">
        <v>173</v>
      </c>
      <c r="B117" s="31" t="s">
        <v>30</v>
      </c>
      <c r="C117" s="23" t="s">
        <v>174</v>
      </c>
      <c r="D117" s="24" t="s">
        <v>43</v>
      </c>
      <c r="E117" s="24">
        <v>21814.22</v>
      </c>
      <c r="F117" s="25" t="str">
        <f t="shared" si="2"/>
        <v>-</v>
      </c>
    </row>
    <row r="118" spans="1:6" ht="51" x14ac:dyDescent="0.2">
      <c r="A118" s="30" t="s">
        <v>802</v>
      </c>
      <c r="B118" s="31" t="s">
        <v>30</v>
      </c>
      <c r="C118" s="23" t="s">
        <v>803</v>
      </c>
      <c r="D118" s="24" t="s">
        <v>43</v>
      </c>
      <c r="E118" s="24">
        <v>21814.22</v>
      </c>
      <c r="F118" s="25" t="s">
        <v>43</v>
      </c>
    </row>
    <row r="119" spans="1:6" ht="25.5" x14ac:dyDescent="0.2">
      <c r="A119" s="30" t="s">
        <v>863</v>
      </c>
      <c r="B119" s="31" t="s">
        <v>30</v>
      </c>
      <c r="C119" s="23" t="s">
        <v>862</v>
      </c>
      <c r="D119" s="24" t="s">
        <v>43</v>
      </c>
      <c r="E119" s="24">
        <v>1495.88</v>
      </c>
      <c r="F119" s="25" t="s">
        <v>43</v>
      </c>
    </row>
    <row r="120" spans="1:6" ht="63.75" x14ac:dyDescent="0.2">
      <c r="A120" s="30" t="s">
        <v>865</v>
      </c>
      <c r="B120" s="31" t="s">
        <v>30</v>
      </c>
      <c r="C120" s="23" t="s">
        <v>864</v>
      </c>
      <c r="D120" s="24" t="s">
        <v>43</v>
      </c>
      <c r="E120" s="24">
        <v>1495.88</v>
      </c>
      <c r="F120" s="25" t="s">
        <v>43</v>
      </c>
    </row>
    <row r="121" spans="1:6" ht="25.5" x14ac:dyDescent="0.2">
      <c r="A121" s="30" t="s">
        <v>175</v>
      </c>
      <c r="B121" s="31" t="s">
        <v>30</v>
      </c>
      <c r="C121" s="23" t="s">
        <v>176</v>
      </c>
      <c r="D121" s="24" t="s">
        <v>43</v>
      </c>
      <c r="E121" s="24">
        <v>540908.96</v>
      </c>
      <c r="F121" s="25" t="str">
        <f t="shared" si="2"/>
        <v>-</v>
      </c>
    </row>
    <row r="122" spans="1:6" x14ac:dyDescent="0.2">
      <c r="A122" s="30" t="s">
        <v>177</v>
      </c>
      <c r="B122" s="31" t="s">
        <v>30</v>
      </c>
      <c r="C122" s="23" t="s">
        <v>178</v>
      </c>
      <c r="D122" s="24" t="s">
        <v>43</v>
      </c>
      <c r="E122" s="24">
        <v>540908.96</v>
      </c>
      <c r="F122" s="25" t="str">
        <f t="shared" si="2"/>
        <v>-</v>
      </c>
    </row>
    <row r="123" spans="1:6" ht="25.5" x14ac:dyDescent="0.2">
      <c r="A123" s="30" t="s">
        <v>179</v>
      </c>
      <c r="B123" s="31" t="s">
        <v>30</v>
      </c>
      <c r="C123" s="23" t="s">
        <v>180</v>
      </c>
      <c r="D123" s="24" t="s">
        <v>43</v>
      </c>
      <c r="E123" s="24">
        <v>540908.96</v>
      </c>
      <c r="F123" s="25" t="str">
        <f t="shared" si="2"/>
        <v>-</v>
      </c>
    </row>
    <row r="124" spans="1:6" ht="25.5" x14ac:dyDescent="0.2">
      <c r="A124" s="30" t="s">
        <v>181</v>
      </c>
      <c r="B124" s="31" t="s">
        <v>30</v>
      </c>
      <c r="C124" s="23" t="s">
        <v>182</v>
      </c>
      <c r="D124" s="24" t="s">
        <v>43</v>
      </c>
      <c r="E124" s="24">
        <v>540908.96</v>
      </c>
      <c r="F124" s="25" t="str">
        <f t="shared" si="2"/>
        <v>-</v>
      </c>
    </row>
    <row r="125" spans="1:6" ht="25.5" x14ac:dyDescent="0.2">
      <c r="A125" s="30" t="s">
        <v>183</v>
      </c>
      <c r="B125" s="31" t="s">
        <v>30</v>
      </c>
      <c r="C125" s="23" t="s">
        <v>184</v>
      </c>
      <c r="D125" s="24" t="s">
        <v>43</v>
      </c>
      <c r="E125" s="24">
        <v>288246.52</v>
      </c>
      <c r="F125" s="25" t="str">
        <f t="shared" si="2"/>
        <v>-</v>
      </c>
    </row>
    <row r="126" spans="1:6" ht="95.25" customHeight="1" x14ac:dyDescent="0.2">
      <c r="A126" s="32" t="s">
        <v>185</v>
      </c>
      <c r="B126" s="31" t="s">
        <v>30</v>
      </c>
      <c r="C126" s="23" t="s">
        <v>186</v>
      </c>
      <c r="D126" s="24" t="s">
        <v>43</v>
      </c>
      <c r="E126" s="24">
        <v>230373.26</v>
      </c>
      <c r="F126" s="25" t="str">
        <f t="shared" si="2"/>
        <v>-</v>
      </c>
    </row>
    <row r="127" spans="1:6" ht="111" customHeight="1" x14ac:dyDescent="0.2">
      <c r="A127" s="32" t="s">
        <v>187</v>
      </c>
      <c r="B127" s="31" t="s">
        <v>30</v>
      </c>
      <c r="C127" s="23" t="s">
        <v>188</v>
      </c>
      <c r="D127" s="24" t="s">
        <v>43</v>
      </c>
      <c r="E127" s="24">
        <v>230373.26</v>
      </c>
      <c r="F127" s="25" t="str">
        <f t="shared" si="2"/>
        <v>-</v>
      </c>
    </row>
    <row r="128" spans="1:6" ht="102" x14ac:dyDescent="0.2">
      <c r="A128" s="32" t="s">
        <v>189</v>
      </c>
      <c r="B128" s="31" t="s">
        <v>30</v>
      </c>
      <c r="C128" s="23" t="s">
        <v>190</v>
      </c>
      <c r="D128" s="24" t="s">
        <v>43</v>
      </c>
      <c r="E128" s="24">
        <v>230373.26</v>
      </c>
      <c r="F128" s="25" t="str">
        <f t="shared" si="2"/>
        <v>-</v>
      </c>
    </row>
    <row r="129" spans="1:6" ht="38.25" x14ac:dyDescent="0.2">
      <c r="A129" s="30" t="s">
        <v>191</v>
      </c>
      <c r="B129" s="31" t="s">
        <v>30</v>
      </c>
      <c r="C129" s="23" t="s">
        <v>192</v>
      </c>
      <c r="D129" s="24" t="s">
        <v>43</v>
      </c>
      <c r="E129" s="24">
        <v>57873.26</v>
      </c>
      <c r="F129" s="25" t="str">
        <f t="shared" si="2"/>
        <v>-</v>
      </c>
    </row>
    <row r="130" spans="1:6" ht="38.25" x14ac:dyDescent="0.2">
      <c r="A130" s="30" t="s">
        <v>193</v>
      </c>
      <c r="B130" s="31" t="s">
        <v>30</v>
      </c>
      <c r="C130" s="23" t="s">
        <v>194</v>
      </c>
      <c r="D130" s="24" t="s">
        <v>43</v>
      </c>
      <c r="E130" s="24">
        <v>57873.26</v>
      </c>
      <c r="F130" s="25" t="str">
        <f t="shared" si="2"/>
        <v>-</v>
      </c>
    </row>
    <row r="131" spans="1:6" ht="51" x14ac:dyDescent="0.2">
      <c r="A131" s="30" t="s">
        <v>195</v>
      </c>
      <c r="B131" s="31" t="s">
        <v>30</v>
      </c>
      <c r="C131" s="23" t="s">
        <v>196</v>
      </c>
      <c r="D131" s="24" t="s">
        <v>43</v>
      </c>
      <c r="E131" s="24">
        <v>57873.26</v>
      </c>
      <c r="F131" s="25" t="str">
        <f t="shared" si="2"/>
        <v>-</v>
      </c>
    </row>
    <row r="132" spans="1:6" x14ac:dyDescent="0.2">
      <c r="A132" s="30" t="s">
        <v>197</v>
      </c>
      <c r="B132" s="31" t="s">
        <v>30</v>
      </c>
      <c r="C132" s="23" t="s">
        <v>198</v>
      </c>
      <c r="D132" s="24" t="s">
        <v>43</v>
      </c>
      <c r="E132" s="24">
        <v>5187.82</v>
      </c>
      <c r="F132" s="25" t="str">
        <f t="shared" si="2"/>
        <v>-</v>
      </c>
    </row>
    <row r="133" spans="1:6" ht="45.75" customHeight="1" x14ac:dyDescent="0.2">
      <c r="A133" s="30" t="s">
        <v>199</v>
      </c>
      <c r="B133" s="31" t="s">
        <v>30</v>
      </c>
      <c r="C133" s="23" t="s">
        <v>200</v>
      </c>
      <c r="D133" s="24" t="s">
        <v>43</v>
      </c>
      <c r="E133" s="24">
        <v>5187.82</v>
      </c>
      <c r="F133" s="25" t="str">
        <f t="shared" ref="F133:F159" si="3">IF(OR(D133="-",IF(E133="-",0,E133)&gt;=IF(D133="-",0,D133)),"-",IF(D133="-",0,D133)-IF(E133="-",0,E133))</f>
        <v>-</v>
      </c>
    </row>
    <row r="134" spans="1:6" ht="45" customHeight="1" x14ac:dyDescent="0.2">
      <c r="A134" s="30" t="s">
        <v>201</v>
      </c>
      <c r="B134" s="31" t="s">
        <v>30</v>
      </c>
      <c r="C134" s="23" t="s">
        <v>202</v>
      </c>
      <c r="D134" s="24" t="s">
        <v>43</v>
      </c>
      <c r="E134" s="24">
        <v>5187.82</v>
      </c>
      <c r="F134" s="25" t="str">
        <f t="shared" si="3"/>
        <v>-</v>
      </c>
    </row>
    <row r="135" spans="1:6" x14ac:dyDescent="0.2">
      <c r="A135" s="30" t="s">
        <v>203</v>
      </c>
      <c r="B135" s="31" t="s">
        <v>30</v>
      </c>
      <c r="C135" s="23" t="s">
        <v>204</v>
      </c>
      <c r="D135" s="24" t="s">
        <v>43</v>
      </c>
      <c r="E135" s="24">
        <v>738291.79</v>
      </c>
      <c r="F135" s="25" t="str">
        <f t="shared" si="3"/>
        <v>-</v>
      </c>
    </row>
    <row r="136" spans="1:6" ht="28.5" customHeight="1" x14ac:dyDescent="0.2">
      <c r="A136" s="30" t="s">
        <v>205</v>
      </c>
      <c r="B136" s="31" t="s">
        <v>30</v>
      </c>
      <c r="C136" s="23" t="s">
        <v>206</v>
      </c>
      <c r="D136" s="24" t="s">
        <v>43</v>
      </c>
      <c r="E136" s="24">
        <v>9015.75</v>
      </c>
      <c r="F136" s="25" t="str">
        <f t="shared" si="3"/>
        <v>-</v>
      </c>
    </row>
    <row r="137" spans="1:6" ht="89.25" x14ac:dyDescent="0.2">
      <c r="A137" s="32" t="s">
        <v>207</v>
      </c>
      <c r="B137" s="31" t="s">
        <v>30</v>
      </c>
      <c r="C137" s="23" t="s">
        <v>208</v>
      </c>
      <c r="D137" s="24" t="s">
        <v>43</v>
      </c>
      <c r="E137" s="24">
        <v>7606.09</v>
      </c>
      <c r="F137" s="25" t="str">
        <f t="shared" si="3"/>
        <v>-</v>
      </c>
    </row>
    <row r="138" spans="1:6" ht="89.25" x14ac:dyDescent="0.2">
      <c r="A138" s="32" t="s">
        <v>209</v>
      </c>
      <c r="B138" s="31" t="s">
        <v>30</v>
      </c>
      <c r="C138" s="23" t="s">
        <v>210</v>
      </c>
      <c r="D138" s="24" t="s">
        <v>43</v>
      </c>
      <c r="E138" s="24">
        <v>7606.09</v>
      </c>
      <c r="F138" s="25" t="str">
        <f t="shared" si="3"/>
        <v>-</v>
      </c>
    </row>
    <row r="139" spans="1:6" ht="69.75" customHeight="1" x14ac:dyDescent="0.2">
      <c r="A139" s="30" t="s">
        <v>211</v>
      </c>
      <c r="B139" s="31" t="s">
        <v>30</v>
      </c>
      <c r="C139" s="23" t="s">
        <v>212</v>
      </c>
      <c r="D139" s="24" t="s">
        <v>43</v>
      </c>
      <c r="E139" s="24">
        <v>1409.66</v>
      </c>
      <c r="F139" s="25" t="str">
        <f t="shared" si="3"/>
        <v>-</v>
      </c>
    </row>
    <row r="140" spans="1:6" ht="108.75" customHeight="1" x14ac:dyDescent="0.2">
      <c r="A140" s="32" t="s">
        <v>213</v>
      </c>
      <c r="B140" s="31" t="s">
        <v>30</v>
      </c>
      <c r="C140" s="23" t="s">
        <v>214</v>
      </c>
      <c r="D140" s="24" t="s">
        <v>43</v>
      </c>
      <c r="E140" s="24">
        <v>1409.66</v>
      </c>
      <c r="F140" s="25" t="str">
        <f t="shared" si="3"/>
        <v>-</v>
      </c>
    </row>
    <row r="141" spans="1:6" ht="30.75" customHeight="1" x14ac:dyDescent="0.2">
      <c r="A141" s="32" t="s">
        <v>867</v>
      </c>
      <c r="B141" s="31" t="s">
        <v>30</v>
      </c>
      <c r="C141" s="23" t="s">
        <v>866</v>
      </c>
      <c r="D141" s="24" t="s">
        <v>43</v>
      </c>
      <c r="E141" s="24">
        <v>18500</v>
      </c>
      <c r="F141" s="25" t="s">
        <v>43</v>
      </c>
    </row>
    <row r="142" spans="1:6" ht="51" x14ac:dyDescent="0.2">
      <c r="A142" s="32" t="s">
        <v>869</v>
      </c>
      <c r="B142" s="31" t="s">
        <v>30</v>
      </c>
      <c r="C142" s="23" t="s">
        <v>868</v>
      </c>
      <c r="D142" s="24" t="s">
        <v>43</v>
      </c>
      <c r="E142" s="24">
        <v>18500</v>
      </c>
      <c r="F142" s="25" t="s">
        <v>43</v>
      </c>
    </row>
    <row r="143" spans="1:6" ht="76.5" x14ac:dyDescent="0.2">
      <c r="A143" s="32" t="s">
        <v>871</v>
      </c>
      <c r="B143" s="31" t="s">
        <v>30</v>
      </c>
      <c r="C143" s="23" t="s">
        <v>870</v>
      </c>
      <c r="D143" s="24" t="s">
        <v>43</v>
      </c>
      <c r="E143" s="24">
        <v>18500</v>
      </c>
      <c r="F143" s="25" t="s">
        <v>43</v>
      </c>
    </row>
    <row r="144" spans="1:6" ht="137.25" customHeight="1" x14ac:dyDescent="0.2">
      <c r="A144" s="32" t="s">
        <v>215</v>
      </c>
      <c r="B144" s="31" t="s">
        <v>30</v>
      </c>
      <c r="C144" s="23" t="s">
        <v>216</v>
      </c>
      <c r="D144" s="24" t="s">
        <v>43</v>
      </c>
      <c r="E144" s="24">
        <v>4000</v>
      </c>
      <c r="F144" s="25" t="str">
        <f t="shared" si="3"/>
        <v>-</v>
      </c>
    </row>
    <row r="145" spans="1:6" ht="44.25" customHeight="1" x14ac:dyDescent="0.2">
      <c r="A145" s="30" t="s">
        <v>217</v>
      </c>
      <c r="B145" s="31" t="s">
        <v>30</v>
      </c>
      <c r="C145" s="23" t="s">
        <v>218</v>
      </c>
      <c r="D145" s="24" t="s">
        <v>43</v>
      </c>
      <c r="E145" s="24">
        <v>4000</v>
      </c>
      <c r="F145" s="25" t="str">
        <f t="shared" si="3"/>
        <v>-</v>
      </c>
    </row>
    <row r="146" spans="1:6" ht="76.5" x14ac:dyDescent="0.2">
      <c r="A146" s="30" t="s">
        <v>219</v>
      </c>
      <c r="B146" s="31" t="s">
        <v>30</v>
      </c>
      <c r="C146" s="23" t="s">
        <v>220</v>
      </c>
      <c r="D146" s="24" t="s">
        <v>43</v>
      </c>
      <c r="E146" s="24">
        <v>4000</v>
      </c>
      <c r="F146" s="25" t="str">
        <f t="shared" si="3"/>
        <v>-</v>
      </c>
    </row>
    <row r="147" spans="1:6" ht="70.5" customHeight="1" x14ac:dyDescent="0.2">
      <c r="A147" s="30" t="s">
        <v>221</v>
      </c>
      <c r="B147" s="31" t="s">
        <v>30</v>
      </c>
      <c r="C147" s="23" t="s">
        <v>222</v>
      </c>
      <c r="D147" s="24" t="s">
        <v>43</v>
      </c>
      <c r="E147" s="24">
        <v>44340.38</v>
      </c>
      <c r="F147" s="25" t="str">
        <f t="shared" si="3"/>
        <v>-</v>
      </c>
    </row>
    <row r="148" spans="1:6" ht="102" x14ac:dyDescent="0.2">
      <c r="A148" s="32" t="s">
        <v>223</v>
      </c>
      <c r="B148" s="31" t="s">
        <v>30</v>
      </c>
      <c r="C148" s="23" t="s">
        <v>224</v>
      </c>
      <c r="D148" s="24" t="s">
        <v>43</v>
      </c>
      <c r="E148" s="24">
        <v>44340.38</v>
      </c>
      <c r="F148" s="25" t="str">
        <f t="shared" si="3"/>
        <v>-</v>
      </c>
    </row>
    <row r="149" spans="1:6" ht="108" customHeight="1" x14ac:dyDescent="0.2">
      <c r="A149" s="32" t="s">
        <v>223</v>
      </c>
      <c r="B149" s="31" t="s">
        <v>30</v>
      </c>
      <c r="C149" s="23" t="s">
        <v>225</v>
      </c>
      <c r="D149" s="24" t="s">
        <v>43</v>
      </c>
      <c r="E149" s="24">
        <v>25000</v>
      </c>
      <c r="F149" s="25" t="str">
        <f t="shared" si="3"/>
        <v>-</v>
      </c>
    </row>
    <row r="150" spans="1:6" ht="108" customHeight="1" x14ac:dyDescent="0.2">
      <c r="A150" s="32" t="s">
        <v>223</v>
      </c>
      <c r="B150" s="31" t="s">
        <v>30</v>
      </c>
      <c r="C150" s="23" t="s">
        <v>226</v>
      </c>
      <c r="D150" s="24" t="s">
        <v>43</v>
      </c>
      <c r="E150" s="24">
        <v>19340.38</v>
      </c>
      <c r="F150" s="25" t="str">
        <f t="shared" si="3"/>
        <v>-</v>
      </c>
    </row>
    <row r="151" spans="1:6" ht="70.5" customHeight="1" x14ac:dyDescent="0.2">
      <c r="A151" s="30" t="s">
        <v>227</v>
      </c>
      <c r="B151" s="31" t="s">
        <v>30</v>
      </c>
      <c r="C151" s="23" t="s">
        <v>228</v>
      </c>
      <c r="D151" s="24" t="s">
        <v>43</v>
      </c>
      <c r="E151" s="24">
        <v>45000</v>
      </c>
      <c r="F151" s="25" t="str">
        <f t="shared" si="3"/>
        <v>-</v>
      </c>
    </row>
    <row r="152" spans="1:6" ht="81.75" customHeight="1" x14ac:dyDescent="0.2">
      <c r="A152" s="30" t="s">
        <v>229</v>
      </c>
      <c r="B152" s="31" t="s">
        <v>30</v>
      </c>
      <c r="C152" s="23" t="s">
        <v>230</v>
      </c>
      <c r="D152" s="24" t="s">
        <v>43</v>
      </c>
      <c r="E152" s="24">
        <v>45000</v>
      </c>
      <c r="F152" s="25" t="str">
        <f t="shared" si="3"/>
        <v>-</v>
      </c>
    </row>
    <row r="153" spans="1:6" ht="123.75" customHeight="1" x14ac:dyDescent="0.2">
      <c r="A153" s="32" t="s">
        <v>231</v>
      </c>
      <c r="B153" s="31" t="s">
        <v>30</v>
      </c>
      <c r="C153" s="23" t="s">
        <v>232</v>
      </c>
      <c r="D153" s="24" t="s">
        <v>43</v>
      </c>
      <c r="E153" s="24">
        <v>45000</v>
      </c>
      <c r="F153" s="25" t="str">
        <f t="shared" si="3"/>
        <v>-</v>
      </c>
    </row>
    <row r="154" spans="1:6" ht="28.5" customHeight="1" x14ac:dyDescent="0.2">
      <c r="A154" s="32" t="s">
        <v>872</v>
      </c>
      <c r="B154" s="31" t="s">
        <v>30</v>
      </c>
      <c r="C154" s="23" t="s">
        <v>873</v>
      </c>
      <c r="D154" s="24" t="s">
        <v>43</v>
      </c>
      <c r="E154" s="24">
        <v>44.59</v>
      </c>
      <c r="F154" s="25" t="s">
        <v>43</v>
      </c>
    </row>
    <row r="155" spans="1:6" ht="42" customHeight="1" x14ac:dyDescent="0.2">
      <c r="A155" s="32" t="s">
        <v>875</v>
      </c>
      <c r="B155" s="31" t="s">
        <v>30</v>
      </c>
      <c r="C155" s="23" t="s">
        <v>874</v>
      </c>
      <c r="D155" s="24" t="s">
        <v>43</v>
      </c>
      <c r="E155" s="24">
        <v>44.59</v>
      </c>
      <c r="F155" s="25" t="s">
        <v>43</v>
      </c>
    </row>
    <row r="156" spans="1:6" ht="63.75" x14ac:dyDescent="0.2">
      <c r="A156" s="30" t="s">
        <v>233</v>
      </c>
      <c r="B156" s="31" t="s">
        <v>30</v>
      </c>
      <c r="C156" s="23" t="s">
        <v>234</v>
      </c>
      <c r="D156" s="24" t="s">
        <v>43</v>
      </c>
      <c r="E156" s="24">
        <v>244380.38</v>
      </c>
      <c r="F156" s="25" t="str">
        <f t="shared" si="3"/>
        <v>-</v>
      </c>
    </row>
    <row r="157" spans="1:6" ht="76.5" x14ac:dyDescent="0.2">
      <c r="A157" s="30" t="s">
        <v>235</v>
      </c>
      <c r="B157" s="31" t="s">
        <v>30</v>
      </c>
      <c r="C157" s="23" t="s">
        <v>236</v>
      </c>
      <c r="D157" s="24" t="s">
        <v>43</v>
      </c>
      <c r="E157" s="24">
        <v>244380.38</v>
      </c>
      <c r="F157" s="25" t="str">
        <f t="shared" si="3"/>
        <v>-</v>
      </c>
    </row>
    <row r="158" spans="1:6" ht="82.5" customHeight="1" x14ac:dyDescent="0.2">
      <c r="A158" s="30" t="s">
        <v>237</v>
      </c>
      <c r="B158" s="31" t="s">
        <v>30</v>
      </c>
      <c r="C158" s="23" t="s">
        <v>238</v>
      </c>
      <c r="D158" s="24" t="s">
        <v>43</v>
      </c>
      <c r="E158" s="24">
        <v>78876.73</v>
      </c>
      <c r="F158" s="25" t="str">
        <f t="shared" si="3"/>
        <v>-</v>
      </c>
    </row>
    <row r="159" spans="1:6" ht="126.75" customHeight="1" x14ac:dyDescent="0.2">
      <c r="A159" s="32" t="s">
        <v>239</v>
      </c>
      <c r="B159" s="31" t="s">
        <v>30</v>
      </c>
      <c r="C159" s="23" t="s">
        <v>240</v>
      </c>
      <c r="D159" s="24" t="s">
        <v>43</v>
      </c>
      <c r="E159" s="24">
        <v>78876.73</v>
      </c>
      <c r="F159" s="25" t="str">
        <f t="shared" si="3"/>
        <v>-</v>
      </c>
    </row>
    <row r="160" spans="1:6" ht="120.75" customHeight="1" x14ac:dyDescent="0.2">
      <c r="A160" s="32" t="s">
        <v>239</v>
      </c>
      <c r="B160" s="31" t="s">
        <v>30</v>
      </c>
      <c r="C160" s="23" t="s">
        <v>241</v>
      </c>
      <c r="D160" s="24" t="s">
        <v>43</v>
      </c>
      <c r="E160" s="24">
        <v>77628.45</v>
      </c>
      <c r="F160" s="25" t="str">
        <f t="shared" ref="F160:F179" si="4">IF(OR(D160="-",IF(E160="-",0,E160)&gt;=IF(D160="-",0,D160)),"-",IF(D160="-",0,D160)-IF(E160="-",0,E160))</f>
        <v>-</v>
      </c>
    </row>
    <row r="161" spans="1:8" ht="120.75" customHeight="1" x14ac:dyDescent="0.2">
      <c r="A161" s="32" t="s">
        <v>239</v>
      </c>
      <c r="B161" s="31" t="s">
        <v>30</v>
      </c>
      <c r="C161" s="23" t="s">
        <v>242</v>
      </c>
      <c r="D161" s="24" t="s">
        <v>43</v>
      </c>
      <c r="E161" s="24">
        <v>1248.28</v>
      </c>
      <c r="F161" s="25" t="str">
        <f t="shared" si="4"/>
        <v>-</v>
      </c>
    </row>
    <row r="162" spans="1:8" ht="25.5" x14ac:dyDescent="0.2">
      <c r="A162" s="30" t="s">
        <v>243</v>
      </c>
      <c r="B162" s="31" t="s">
        <v>30</v>
      </c>
      <c r="C162" s="23" t="s">
        <v>244</v>
      </c>
      <c r="D162" s="24" t="s">
        <v>43</v>
      </c>
      <c r="E162" s="24">
        <v>294133.96000000002</v>
      </c>
      <c r="F162" s="25" t="str">
        <f t="shared" si="4"/>
        <v>-</v>
      </c>
    </row>
    <row r="163" spans="1:8" ht="38.25" x14ac:dyDescent="0.2">
      <c r="A163" s="30" t="s">
        <v>245</v>
      </c>
      <c r="B163" s="31" t="s">
        <v>30</v>
      </c>
      <c r="C163" s="23" t="s">
        <v>246</v>
      </c>
      <c r="D163" s="24" t="s">
        <v>43</v>
      </c>
      <c r="E163" s="24">
        <v>294133.96000000002</v>
      </c>
      <c r="F163" s="25" t="str">
        <f t="shared" si="4"/>
        <v>-</v>
      </c>
    </row>
    <row r="164" spans="1:8" ht="38.25" x14ac:dyDescent="0.2">
      <c r="A164" s="30" t="s">
        <v>245</v>
      </c>
      <c r="B164" s="31" t="s">
        <v>30</v>
      </c>
      <c r="C164" s="23" t="s">
        <v>247</v>
      </c>
      <c r="D164" s="24" t="s">
        <v>43</v>
      </c>
      <c r="E164" s="24">
        <v>100011.3</v>
      </c>
      <c r="F164" s="25" t="str">
        <f t="shared" si="4"/>
        <v>-</v>
      </c>
    </row>
    <row r="165" spans="1:8" ht="43.5" customHeight="1" x14ac:dyDescent="0.2">
      <c r="A165" s="30" t="s">
        <v>245</v>
      </c>
      <c r="B165" s="31" t="s">
        <v>30</v>
      </c>
      <c r="C165" s="23" t="s">
        <v>248</v>
      </c>
      <c r="D165" s="24" t="s">
        <v>43</v>
      </c>
      <c r="E165" s="24">
        <v>26551.06</v>
      </c>
      <c r="F165" s="25" t="str">
        <f t="shared" si="4"/>
        <v>-</v>
      </c>
    </row>
    <row r="166" spans="1:8" ht="95.25" customHeight="1" x14ac:dyDescent="0.2">
      <c r="A166" s="30" t="s">
        <v>249</v>
      </c>
      <c r="B166" s="31" t="s">
        <v>30</v>
      </c>
      <c r="C166" s="23" t="s">
        <v>250</v>
      </c>
      <c r="D166" s="24" t="s">
        <v>43</v>
      </c>
      <c r="E166" s="24">
        <v>167271.6</v>
      </c>
      <c r="F166" s="25" t="str">
        <f t="shared" si="4"/>
        <v>-</v>
      </c>
    </row>
    <row r="167" spans="1:8" ht="94.5" customHeight="1" x14ac:dyDescent="0.2">
      <c r="A167" s="30" t="s">
        <v>249</v>
      </c>
      <c r="B167" s="31" t="s">
        <v>30</v>
      </c>
      <c r="C167" s="23" t="s">
        <v>251</v>
      </c>
      <c r="D167" s="24" t="s">
        <v>43</v>
      </c>
      <c r="E167" s="24">
        <v>34.79</v>
      </c>
      <c r="F167" s="25" t="str">
        <f t="shared" si="4"/>
        <v>-</v>
      </c>
    </row>
    <row r="168" spans="1:8" ht="96" customHeight="1" x14ac:dyDescent="0.2">
      <c r="A168" s="30" t="s">
        <v>249</v>
      </c>
      <c r="B168" s="31" t="s">
        <v>30</v>
      </c>
      <c r="C168" s="23" t="s">
        <v>252</v>
      </c>
      <c r="D168" s="24" t="s">
        <v>43</v>
      </c>
      <c r="E168" s="24">
        <v>167236.81</v>
      </c>
      <c r="F168" s="25" t="str">
        <f t="shared" si="4"/>
        <v>-</v>
      </c>
      <c r="H168" s="15"/>
    </row>
    <row r="169" spans="1:8" ht="54.75" customHeight="1" x14ac:dyDescent="0.2">
      <c r="A169" s="30" t="s">
        <v>253</v>
      </c>
      <c r="B169" s="31" t="s">
        <v>30</v>
      </c>
      <c r="C169" s="23" t="s">
        <v>254</v>
      </c>
      <c r="D169" s="24" t="s">
        <v>43</v>
      </c>
      <c r="E169" s="24">
        <v>300</v>
      </c>
      <c r="F169" s="25" t="str">
        <f t="shared" si="4"/>
        <v>-</v>
      </c>
    </row>
    <row r="170" spans="1:8" x14ac:dyDescent="0.2">
      <c r="A170" s="30" t="s">
        <v>255</v>
      </c>
      <c r="B170" s="31" t="s">
        <v>30</v>
      </c>
      <c r="C170" s="23" t="s">
        <v>256</v>
      </c>
      <c r="D170" s="24" t="s">
        <v>43</v>
      </c>
      <c r="E170" s="24">
        <v>13426.56</v>
      </c>
      <c r="F170" s="25" t="str">
        <f t="shared" si="4"/>
        <v>-</v>
      </c>
    </row>
    <row r="171" spans="1:8" x14ac:dyDescent="0.2">
      <c r="A171" s="30" t="s">
        <v>257</v>
      </c>
      <c r="B171" s="31" t="s">
        <v>30</v>
      </c>
      <c r="C171" s="23" t="s">
        <v>258</v>
      </c>
      <c r="D171" s="24" t="s">
        <v>43</v>
      </c>
      <c r="E171" s="24">
        <v>13426.56</v>
      </c>
      <c r="F171" s="25" t="str">
        <f t="shared" si="4"/>
        <v>-</v>
      </c>
    </row>
    <row r="172" spans="1:8" ht="25.5" x14ac:dyDescent="0.2">
      <c r="A172" s="30" t="s">
        <v>259</v>
      </c>
      <c r="B172" s="31" t="s">
        <v>30</v>
      </c>
      <c r="C172" s="23" t="s">
        <v>260</v>
      </c>
      <c r="D172" s="24" t="s">
        <v>43</v>
      </c>
      <c r="E172" s="24">
        <v>13426.56</v>
      </c>
      <c r="F172" s="25" t="str">
        <f t="shared" si="4"/>
        <v>-</v>
      </c>
    </row>
    <row r="173" spans="1:8" x14ac:dyDescent="0.2">
      <c r="A173" s="30" t="s">
        <v>261</v>
      </c>
      <c r="B173" s="31" t="s">
        <v>30</v>
      </c>
      <c r="C173" s="23" t="s">
        <v>262</v>
      </c>
      <c r="D173" s="24">
        <v>444614147.80000001</v>
      </c>
      <c r="E173" s="24">
        <v>72808279.150000006</v>
      </c>
      <c r="F173" s="25">
        <f t="shared" si="4"/>
        <v>371805868.64999998</v>
      </c>
    </row>
    <row r="174" spans="1:8" ht="38.25" x14ac:dyDescent="0.2">
      <c r="A174" s="30" t="s">
        <v>263</v>
      </c>
      <c r="B174" s="31" t="s">
        <v>30</v>
      </c>
      <c r="C174" s="23" t="s">
        <v>264</v>
      </c>
      <c r="D174" s="24">
        <v>442131870.69999999</v>
      </c>
      <c r="E174" s="24">
        <v>72382738</v>
      </c>
      <c r="F174" s="25">
        <f t="shared" si="4"/>
        <v>369749132.69999999</v>
      </c>
    </row>
    <row r="175" spans="1:8" ht="25.5" x14ac:dyDescent="0.2">
      <c r="A175" s="30" t="s">
        <v>265</v>
      </c>
      <c r="B175" s="31" t="s">
        <v>30</v>
      </c>
      <c r="C175" s="23" t="s">
        <v>266</v>
      </c>
      <c r="D175" s="24" t="s">
        <v>43</v>
      </c>
      <c r="E175" s="24">
        <v>5817000</v>
      </c>
      <c r="F175" s="25" t="str">
        <f t="shared" si="4"/>
        <v>-</v>
      </c>
    </row>
    <row r="176" spans="1:8" ht="25.5" x14ac:dyDescent="0.2">
      <c r="A176" s="30" t="s">
        <v>267</v>
      </c>
      <c r="B176" s="31" t="s">
        <v>30</v>
      </c>
      <c r="C176" s="23" t="s">
        <v>268</v>
      </c>
      <c r="D176" s="24" t="s">
        <v>43</v>
      </c>
      <c r="E176" s="24">
        <v>276000</v>
      </c>
      <c r="F176" s="25" t="str">
        <f t="shared" si="4"/>
        <v>-</v>
      </c>
    </row>
    <row r="177" spans="1:6" ht="31.5" customHeight="1" x14ac:dyDescent="0.2">
      <c r="A177" s="30" t="s">
        <v>269</v>
      </c>
      <c r="B177" s="31" t="s">
        <v>30</v>
      </c>
      <c r="C177" s="23" t="s">
        <v>270</v>
      </c>
      <c r="D177" s="24" t="s">
        <v>43</v>
      </c>
      <c r="E177" s="24">
        <v>276000</v>
      </c>
      <c r="F177" s="25" t="str">
        <f t="shared" si="4"/>
        <v>-</v>
      </c>
    </row>
    <row r="178" spans="1:6" ht="31.5" customHeight="1" x14ac:dyDescent="0.2">
      <c r="A178" s="30" t="s">
        <v>271</v>
      </c>
      <c r="B178" s="31" t="s">
        <v>30</v>
      </c>
      <c r="C178" s="23" t="s">
        <v>272</v>
      </c>
      <c r="D178" s="24" t="s">
        <v>43</v>
      </c>
      <c r="E178" s="24">
        <v>5541000</v>
      </c>
      <c r="F178" s="25" t="str">
        <f t="shared" si="4"/>
        <v>-</v>
      </c>
    </row>
    <row r="179" spans="1:6" ht="45" customHeight="1" x14ac:dyDescent="0.2">
      <c r="A179" s="30" t="s">
        <v>273</v>
      </c>
      <c r="B179" s="31" t="s">
        <v>30</v>
      </c>
      <c r="C179" s="23" t="s">
        <v>274</v>
      </c>
      <c r="D179" s="24" t="s">
        <v>43</v>
      </c>
      <c r="E179" s="24">
        <v>5541000</v>
      </c>
      <c r="F179" s="25" t="str">
        <f t="shared" si="4"/>
        <v>-</v>
      </c>
    </row>
    <row r="180" spans="1:6" ht="31.5" customHeight="1" x14ac:dyDescent="0.2">
      <c r="A180" s="30" t="s">
        <v>275</v>
      </c>
      <c r="B180" s="31" t="s">
        <v>30</v>
      </c>
      <c r="C180" s="23" t="s">
        <v>276</v>
      </c>
      <c r="D180" s="24" t="s">
        <v>43</v>
      </c>
      <c r="E180" s="24">
        <v>66565738</v>
      </c>
      <c r="F180" s="25" t="str">
        <f t="shared" ref="F180:F202" si="5">IF(OR(D180="-",IF(E180="-",0,E180)&gt;=IF(D180="-",0,D180)),"-",IF(D180="-",0,D180)-IF(E180="-",0,E180))</f>
        <v>-</v>
      </c>
    </row>
    <row r="181" spans="1:6" ht="38.25" x14ac:dyDescent="0.2">
      <c r="A181" s="30" t="s">
        <v>277</v>
      </c>
      <c r="B181" s="31" t="s">
        <v>30</v>
      </c>
      <c r="C181" s="23" t="s">
        <v>278</v>
      </c>
      <c r="D181" s="24" t="s">
        <v>43</v>
      </c>
      <c r="E181" s="24">
        <v>291738</v>
      </c>
      <c r="F181" s="25" t="str">
        <f t="shared" si="5"/>
        <v>-</v>
      </c>
    </row>
    <row r="182" spans="1:6" ht="38.25" x14ac:dyDescent="0.2">
      <c r="A182" s="30" t="s">
        <v>279</v>
      </c>
      <c r="B182" s="31" t="s">
        <v>30</v>
      </c>
      <c r="C182" s="23" t="s">
        <v>280</v>
      </c>
      <c r="D182" s="24" t="s">
        <v>43</v>
      </c>
      <c r="E182" s="24">
        <v>291738</v>
      </c>
      <c r="F182" s="25" t="str">
        <f t="shared" si="5"/>
        <v>-</v>
      </c>
    </row>
    <row r="183" spans="1:6" ht="38.25" x14ac:dyDescent="0.2">
      <c r="A183" s="30" t="s">
        <v>279</v>
      </c>
      <c r="B183" s="31" t="s">
        <v>30</v>
      </c>
      <c r="C183" s="23" t="s">
        <v>281</v>
      </c>
      <c r="D183" s="24" t="s">
        <v>43</v>
      </c>
      <c r="E183" s="24">
        <v>100794</v>
      </c>
      <c r="F183" s="25" t="str">
        <f t="shared" si="5"/>
        <v>-</v>
      </c>
    </row>
    <row r="184" spans="1:6" ht="38.25" x14ac:dyDescent="0.2">
      <c r="A184" s="30" t="s">
        <v>279</v>
      </c>
      <c r="B184" s="31" t="s">
        <v>30</v>
      </c>
      <c r="C184" s="23" t="s">
        <v>282</v>
      </c>
      <c r="D184" s="24" t="s">
        <v>43</v>
      </c>
      <c r="E184" s="24">
        <v>190944</v>
      </c>
      <c r="F184" s="25" t="str">
        <f t="shared" si="5"/>
        <v>-</v>
      </c>
    </row>
    <row r="185" spans="1:6" ht="80.25" customHeight="1" x14ac:dyDescent="0.2">
      <c r="A185" s="30" t="s">
        <v>877</v>
      </c>
      <c r="B185" s="31" t="s">
        <v>30</v>
      </c>
      <c r="C185" s="23" t="s">
        <v>876</v>
      </c>
      <c r="D185" s="24" t="s">
        <v>43</v>
      </c>
      <c r="E185" s="24">
        <v>140000</v>
      </c>
      <c r="F185" s="25" t="s">
        <v>43</v>
      </c>
    </row>
    <row r="186" spans="1:6" ht="96" customHeight="1" x14ac:dyDescent="0.2">
      <c r="A186" s="30" t="s">
        <v>879</v>
      </c>
      <c r="B186" s="31" t="s">
        <v>30</v>
      </c>
      <c r="C186" s="23" t="s">
        <v>878</v>
      </c>
      <c r="D186" s="24" t="s">
        <v>43</v>
      </c>
      <c r="E186" s="24">
        <v>140000</v>
      </c>
      <c r="F186" s="25" t="s">
        <v>43</v>
      </c>
    </row>
    <row r="187" spans="1:6" x14ac:dyDescent="0.2">
      <c r="A187" s="30" t="s">
        <v>283</v>
      </c>
      <c r="B187" s="31" t="s">
        <v>30</v>
      </c>
      <c r="C187" s="23" t="s">
        <v>284</v>
      </c>
      <c r="D187" s="24" t="s">
        <v>43</v>
      </c>
      <c r="E187" s="24">
        <v>66134000</v>
      </c>
      <c r="F187" s="25" t="str">
        <f t="shared" si="5"/>
        <v>-</v>
      </c>
    </row>
    <row r="188" spans="1:6" ht="15.75" customHeight="1" x14ac:dyDescent="0.2">
      <c r="A188" s="30" t="s">
        <v>285</v>
      </c>
      <c r="B188" s="31" t="s">
        <v>30</v>
      </c>
      <c r="C188" s="23" t="s">
        <v>286</v>
      </c>
      <c r="D188" s="24" t="s">
        <v>43</v>
      </c>
      <c r="E188" s="24">
        <v>66134000</v>
      </c>
      <c r="F188" s="25" t="str">
        <f t="shared" si="5"/>
        <v>-</v>
      </c>
    </row>
    <row r="189" spans="1:6" x14ac:dyDescent="0.2">
      <c r="A189" s="30" t="s">
        <v>287</v>
      </c>
      <c r="B189" s="31" t="s">
        <v>30</v>
      </c>
      <c r="C189" s="23" t="s">
        <v>288</v>
      </c>
      <c r="D189" s="24" t="s">
        <v>43</v>
      </c>
      <c r="E189" s="24">
        <v>446427.1</v>
      </c>
      <c r="F189" s="25" t="str">
        <f t="shared" si="5"/>
        <v>-</v>
      </c>
    </row>
    <row r="190" spans="1:6" ht="25.5" x14ac:dyDescent="0.2">
      <c r="A190" s="30" t="s">
        <v>289</v>
      </c>
      <c r="B190" s="31" t="s">
        <v>30</v>
      </c>
      <c r="C190" s="23" t="s">
        <v>290</v>
      </c>
      <c r="D190" s="24" t="s">
        <v>43</v>
      </c>
      <c r="E190" s="24">
        <v>446427.1</v>
      </c>
      <c r="F190" s="25" t="str">
        <f t="shared" si="5"/>
        <v>-</v>
      </c>
    </row>
    <row r="191" spans="1:6" ht="27.75" customHeight="1" x14ac:dyDescent="0.2">
      <c r="A191" s="30" t="s">
        <v>289</v>
      </c>
      <c r="B191" s="31" t="s">
        <v>30</v>
      </c>
      <c r="C191" s="23" t="s">
        <v>291</v>
      </c>
      <c r="D191" s="24" t="s">
        <v>43</v>
      </c>
      <c r="E191" s="24">
        <v>446427.1</v>
      </c>
      <c r="F191" s="25" t="str">
        <f t="shared" si="5"/>
        <v>-</v>
      </c>
    </row>
    <row r="192" spans="1:6" ht="70.5" customHeight="1" x14ac:dyDescent="0.2">
      <c r="A192" s="30" t="s">
        <v>880</v>
      </c>
      <c r="B192" s="31" t="s">
        <v>30</v>
      </c>
      <c r="C192" s="23" t="s">
        <v>881</v>
      </c>
      <c r="D192" s="24" t="s">
        <v>43</v>
      </c>
      <c r="E192" s="24">
        <v>179954.01</v>
      </c>
      <c r="F192" s="25" t="s">
        <v>43</v>
      </c>
    </row>
    <row r="193" spans="1:6" ht="95.25" customHeight="1" x14ac:dyDescent="0.2">
      <c r="A193" s="30" t="s">
        <v>882</v>
      </c>
      <c r="B193" s="31" t="s">
        <v>30</v>
      </c>
      <c r="C193" s="23" t="s">
        <v>883</v>
      </c>
      <c r="D193" s="24" t="s">
        <v>43</v>
      </c>
      <c r="E193" s="24">
        <v>179954.01</v>
      </c>
      <c r="F193" s="25" t="s">
        <v>43</v>
      </c>
    </row>
    <row r="194" spans="1:6" ht="39" customHeight="1" x14ac:dyDescent="0.2">
      <c r="A194" s="30" t="s">
        <v>888</v>
      </c>
      <c r="B194" s="31" t="s">
        <v>30</v>
      </c>
      <c r="C194" s="23" t="s">
        <v>884</v>
      </c>
      <c r="D194" s="24" t="s">
        <v>43</v>
      </c>
      <c r="E194" s="24">
        <v>179954.01</v>
      </c>
      <c r="F194" s="25" t="s">
        <v>43</v>
      </c>
    </row>
    <row r="195" spans="1:6" ht="38.25" x14ac:dyDescent="0.2">
      <c r="A195" s="30" t="s">
        <v>888</v>
      </c>
      <c r="B195" s="31" t="s">
        <v>30</v>
      </c>
      <c r="C195" s="23" t="s">
        <v>885</v>
      </c>
      <c r="D195" s="24" t="s">
        <v>43</v>
      </c>
      <c r="E195" s="24">
        <v>426.98</v>
      </c>
      <c r="F195" s="25" t="s">
        <v>43</v>
      </c>
    </row>
    <row r="196" spans="1:6" ht="38.25" x14ac:dyDescent="0.2">
      <c r="A196" s="30" t="s">
        <v>887</v>
      </c>
      <c r="B196" s="31" t="s">
        <v>30</v>
      </c>
      <c r="C196" s="23" t="s">
        <v>886</v>
      </c>
      <c r="D196" s="24" t="s">
        <v>43</v>
      </c>
      <c r="E196" s="24">
        <v>179527.03</v>
      </c>
      <c r="F196" s="25" t="s">
        <v>43</v>
      </c>
    </row>
    <row r="197" spans="1:6" ht="51" x14ac:dyDescent="0.2">
      <c r="A197" s="30" t="s">
        <v>292</v>
      </c>
      <c r="B197" s="31" t="s">
        <v>30</v>
      </c>
      <c r="C197" s="23" t="s">
        <v>293</v>
      </c>
      <c r="D197" s="24" t="s">
        <v>43</v>
      </c>
      <c r="E197" s="24">
        <v>-200839.96</v>
      </c>
      <c r="F197" s="25" t="str">
        <f t="shared" si="5"/>
        <v>-</v>
      </c>
    </row>
    <row r="198" spans="1:6" ht="55.5" customHeight="1" x14ac:dyDescent="0.2">
      <c r="A198" s="30" t="s">
        <v>294</v>
      </c>
      <c r="B198" s="31" t="s">
        <v>30</v>
      </c>
      <c r="C198" s="23" t="s">
        <v>295</v>
      </c>
      <c r="D198" s="24" t="s">
        <v>43</v>
      </c>
      <c r="E198" s="24">
        <v>-200839.96</v>
      </c>
      <c r="F198" s="25" t="str">
        <f t="shared" si="5"/>
        <v>-</v>
      </c>
    </row>
    <row r="199" spans="1:6" ht="81" customHeight="1" x14ac:dyDescent="0.2">
      <c r="A199" s="30" t="s">
        <v>296</v>
      </c>
      <c r="B199" s="31" t="s">
        <v>30</v>
      </c>
      <c r="C199" s="23" t="s">
        <v>297</v>
      </c>
      <c r="D199" s="24" t="s">
        <v>43</v>
      </c>
      <c r="E199" s="24">
        <v>-412.5</v>
      </c>
      <c r="F199" s="25" t="str">
        <f t="shared" si="5"/>
        <v>-</v>
      </c>
    </row>
    <row r="200" spans="1:6" ht="58.5" customHeight="1" x14ac:dyDescent="0.2">
      <c r="A200" s="30" t="s">
        <v>298</v>
      </c>
      <c r="B200" s="31" t="s">
        <v>30</v>
      </c>
      <c r="C200" s="23" t="s">
        <v>299</v>
      </c>
      <c r="D200" s="24" t="s">
        <v>43</v>
      </c>
      <c r="E200" s="24">
        <v>-200427.46</v>
      </c>
      <c r="F200" s="25" t="str">
        <f t="shared" si="5"/>
        <v>-</v>
      </c>
    </row>
    <row r="201" spans="1:6" ht="58.5" customHeight="1" x14ac:dyDescent="0.2">
      <c r="A201" s="30" t="s">
        <v>298</v>
      </c>
      <c r="B201" s="31" t="s">
        <v>30</v>
      </c>
      <c r="C201" s="23" t="s">
        <v>300</v>
      </c>
      <c r="D201" s="24" t="s">
        <v>43</v>
      </c>
      <c r="E201" s="24">
        <v>-187707.46</v>
      </c>
      <c r="F201" s="25" t="str">
        <f t="shared" si="5"/>
        <v>-</v>
      </c>
    </row>
    <row r="202" spans="1:6" ht="57" customHeight="1" x14ac:dyDescent="0.2">
      <c r="A202" s="30" t="s">
        <v>298</v>
      </c>
      <c r="B202" s="31" t="s">
        <v>30</v>
      </c>
      <c r="C202" s="23" t="s">
        <v>301</v>
      </c>
      <c r="D202" s="24" t="s">
        <v>43</v>
      </c>
      <c r="E202" s="24">
        <v>-12720</v>
      </c>
      <c r="F202" s="25" t="str">
        <f t="shared" si="5"/>
        <v>-</v>
      </c>
    </row>
    <row r="203" spans="1:6" ht="12.75" customHeight="1" x14ac:dyDescent="0.2">
      <c r="A203" s="16"/>
      <c r="B203" s="17"/>
      <c r="C203" s="17"/>
      <c r="D203" s="18"/>
      <c r="E203" s="18"/>
      <c r="F203" s="18"/>
    </row>
  </sheetData>
  <mergeCells count="17">
    <mergeCell ref="B17:B23"/>
    <mergeCell ref="D17:D23"/>
    <mergeCell ref="C17:C23"/>
    <mergeCell ref="A17:A23"/>
    <mergeCell ref="F17:F23"/>
    <mergeCell ref="E17:E23"/>
    <mergeCell ref="A16:D16"/>
    <mergeCell ref="A10:D10"/>
    <mergeCell ref="A8:D8"/>
    <mergeCell ref="B12:D12"/>
    <mergeCell ref="B13:D13"/>
    <mergeCell ref="A7:D7"/>
    <mergeCell ref="E1:F1"/>
    <mergeCell ref="E2:F2"/>
    <mergeCell ref="E3:F3"/>
    <mergeCell ref="E4:F4"/>
    <mergeCell ref="E5:F5"/>
  </mergeCells>
  <conditionalFormatting sqref="F29 F27">
    <cfRule type="cellIs" priority="1" stopIfTrue="1" operator="equal">
      <formula>0</formula>
    </cfRule>
  </conditionalFormatting>
  <conditionalFormatting sqref="F36">
    <cfRule type="cellIs" priority="2" stopIfTrue="1" operator="equal">
      <formula>0</formula>
    </cfRule>
  </conditionalFormatting>
  <conditionalFormatting sqref="F34">
    <cfRule type="cellIs" priority="3" stopIfTrue="1" operator="equal">
      <formula>0</formula>
    </cfRule>
  </conditionalFormatting>
  <conditionalFormatting sqref="F33">
    <cfRule type="cellIs" priority="4" stopIfTrue="1" operator="equal">
      <formula>0</formula>
    </cfRule>
  </conditionalFormatting>
  <conditionalFormatting sqref="F46">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3"/>
  <sheetViews>
    <sheetView showGridLines="0" view="pageBreakPreview" topLeftCell="A250" zoomScale="82" zoomScaleNormal="100" zoomScaleSheetLayoutView="82" workbookViewId="0">
      <selection activeCell="A374" sqref="A374"/>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1" customWidth="1"/>
    <col min="6" max="6" width="21.85546875" style="1" customWidth="1"/>
    <col min="7" max="16384" width="9.140625" style="1"/>
  </cols>
  <sheetData>
    <row r="2" spans="1:6" ht="15" customHeight="1" x14ac:dyDescent="0.25">
      <c r="A2" s="141" t="s">
        <v>302</v>
      </c>
      <c r="B2" s="141"/>
      <c r="C2" s="141"/>
      <c r="D2" s="141"/>
      <c r="E2" s="92"/>
      <c r="F2" s="105" t="s">
        <v>303</v>
      </c>
    </row>
    <row r="3" spans="1:6" ht="13.5" customHeight="1" x14ac:dyDescent="0.2">
      <c r="A3" s="2"/>
      <c r="B3" s="2"/>
      <c r="C3" s="4"/>
      <c r="D3" s="5"/>
      <c r="E3" s="5"/>
      <c r="F3" s="5"/>
    </row>
    <row r="4" spans="1:6" ht="10.15" customHeight="1" x14ac:dyDescent="0.2">
      <c r="A4" s="161" t="s">
        <v>20</v>
      </c>
      <c r="B4" s="147" t="s">
        <v>21</v>
      </c>
      <c r="C4" s="159" t="s">
        <v>304</v>
      </c>
      <c r="D4" s="150" t="s">
        <v>23</v>
      </c>
      <c r="E4" s="164" t="s">
        <v>24</v>
      </c>
      <c r="F4" s="156" t="s">
        <v>25</v>
      </c>
    </row>
    <row r="5" spans="1:6" ht="5.45" customHeight="1" x14ac:dyDescent="0.2">
      <c r="A5" s="162"/>
      <c r="B5" s="148"/>
      <c r="C5" s="160"/>
      <c r="D5" s="151"/>
      <c r="E5" s="165"/>
      <c r="F5" s="157"/>
    </row>
    <row r="6" spans="1:6" ht="9.6" customHeight="1" x14ac:dyDescent="0.2">
      <c r="A6" s="162"/>
      <c r="B6" s="148"/>
      <c r="C6" s="160"/>
      <c r="D6" s="151"/>
      <c r="E6" s="165"/>
      <c r="F6" s="157"/>
    </row>
    <row r="7" spans="1:6" ht="6" customHeight="1" x14ac:dyDescent="0.2">
      <c r="A7" s="162"/>
      <c r="B7" s="148"/>
      <c r="C7" s="160"/>
      <c r="D7" s="151"/>
      <c r="E7" s="165"/>
      <c r="F7" s="157"/>
    </row>
    <row r="8" spans="1:6" ht="6.6" customHeight="1" x14ac:dyDescent="0.2">
      <c r="A8" s="162"/>
      <c r="B8" s="148"/>
      <c r="C8" s="160"/>
      <c r="D8" s="151"/>
      <c r="E8" s="165"/>
      <c r="F8" s="157"/>
    </row>
    <row r="9" spans="1:6" ht="10.9" customHeight="1" x14ac:dyDescent="0.2">
      <c r="A9" s="162"/>
      <c r="B9" s="148"/>
      <c r="C9" s="160"/>
      <c r="D9" s="151"/>
      <c r="E9" s="165"/>
      <c r="F9" s="157"/>
    </row>
    <row r="10" spans="1:6" ht="4.1500000000000004" hidden="1" customHeight="1" x14ac:dyDescent="0.2">
      <c r="A10" s="162"/>
      <c r="B10" s="148"/>
      <c r="C10" s="106"/>
      <c r="D10" s="151"/>
      <c r="E10" s="107"/>
      <c r="F10" s="108"/>
    </row>
    <row r="11" spans="1:6" ht="13.15" hidden="1" customHeight="1" x14ac:dyDescent="0.2">
      <c r="A11" s="163"/>
      <c r="B11" s="149"/>
      <c r="C11" s="109"/>
      <c r="D11" s="152"/>
      <c r="E11" s="110"/>
      <c r="F11" s="111"/>
    </row>
    <row r="12" spans="1:6" ht="13.5" customHeight="1" x14ac:dyDescent="0.2">
      <c r="A12" s="33">
        <v>1</v>
      </c>
      <c r="B12" s="34">
        <v>2</v>
      </c>
      <c r="C12" s="35">
        <v>3</v>
      </c>
      <c r="D12" s="36" t="s">
        <v>26</v>
      </c>
      <c r="E12" s="112" t="s">
        <v>27</v>
      </c>
      <c r="F12" s="38" t="s">
        <v>28</v>
      </c>
    </row>
    <row r="13" spans="1:6" x14ac:dyDescent="0.2">
      <c r="A13" s="113" t="s">
        <v>305</v>
      </c>
      <c r="B13" s="114" t="s">
        <v>306</v>
      </c>
      <c r="C13" s="115" t="s">
        <v>307</v>
      </c>
      <c r="D13" s="116">
        <v>733687959.79999995</v>
      </c>
      <c r="E13" s="117">
        <v>137414020.5</v>
      </c>
      <c r="F13" s="118">
        <f>IF(OR(D13="-",IF(E13="-",0,E13)&gt;=IF(D13="-",0,D13)),"-",IF(D13="-",0,D13)-IF(E13="-",0,E13))</f>
        <v>596273939.29999995</v>
      </c>
    </row>
    <row r="14" spans="1:6" x14ac:dyDescent="0.2">
      <c r="A14" s="119" t="s">
        <v>32</v>
      </c>
      <c r="B14" s="120"/>
      <c r="C14" s="121"/>
      <c r="D14" s="122"/>
      <c r="E14" s="123"/>
      <c r="F14" s="124"/>
    </row>
    <row r="15" spans="1:6" x14ac:dyDescent="0.2">
      <c r="A15" s="113" t="s">
        <v>308</v>
      </c>
      <c r="B15" s="114" t="s">
        <v>306</v>
      </c>
      <c r="C15" s="115" t="s">
        <v>309</v>
      </c>
      <c r="D15" s="116">
        <v>91396477.099999994</v>
      </c>
      <c r="E15" s="117">
        <v>22695697.690000001</v>
      </c>
      <c r="F15" s="118">
        <f t="shared" ref="F15:F78" si="0">IF(OR(D15="-",IF(E15="-",0,E15)&gt;=IF(D15="-",0,D15)),"-",IF(D15="-",0,D15)-IF(E15="-",0,E15))</f>
        <v>68700779.409999996</v>
      </c>
    </row>
    <row r="16" spans="1:6" ht="67.5" customHeight="1" x14ac:dyDescent="0.2">
      <c r="A16" s="26" t="s">
        <v>310</v>
      </c>
      <c r="B16" s="125" t="s">
        <v>306</v>
      </c>
      <c r="C16" s="19" t="s">
        <v>311</v>
      </c>
      <c r="D16" s="126">
        <v>70949980.409999996</v>
      </c>
      <c r="E16" s="127">
        <v>21753727.75</v>
      </c>
      <c r="F16" s="128">
        <f t="shared" si="0"/>
        <v>49196252.659999996</v>
      </c>
    </row>
    <row r="17" spans="1:6" ht="25.5" x14ac:dyDescent="0.2">
      <c r="A17" s="26" t="s">
        <v>312</v>
      </c>
      <c r="B17" s="125" t="s">
        <v>306</v>
      </c>
      <c r="C17" s="19" t="s">
        <v>313</v>
      </c>
      <c r="D17" s="126">
        <f>D18+D19+D20</f>
        <v>13179219.02</v>
      </c>
      <c r="E17" s="127">
        <v>3790408.64</v>
      </c>
      <c r="F17" s="128">
        <f t="shared" si="0"/>
        <v>9388810.379999999</v>
      </c>
    </row>
    <row r="18" spans="1:6" x14ac:dyDescent="0.2">
      <c r="A18" s="26" t="s">
        <v>314</v>
      </c>
      <c r="B18" s="125" t="s">
        <v>306</v>
      </c>
      <c r="C18" s="19" t="s">
        <v>315</v>
      </c>
      <c r="D18" s="126">
        <v>10039683.369999999</v>
      </c>
      <c r="E18" s="127">
        <v>2650002.85</v>
      </c>
      <c r="F18" s="128">
        <f t="shared" si="0"/>
        <v>7389680.5199999996</v>
      </c>
    </row>
    <row r="19" spans="1:6" ht="25.5" x14ac:dyDescent="0.2">
      <c r="A19" s="26" t="s">
        <v>316</v>
      </c>
      <c r="B19" s="125" t="s">
        <v>306</v>
      </c>
      <c r="C19" s="19" t="s">
        <v>317</v>
      </c>
      <c r="D19" s="126">
        <v>285903.3</v>
      </c>
      <c r="E19" s="127">
        <v>196987.46</v>
      </c>
      <c r="F19" s="128">
        <f t="shared" si="0"/>
        <v>88915.839999999997</v>
      </c>
    </row>
    <row r="20" spans="1:6" ht="38.25" x14ac:dyDescent="0.2">
      <c r="A20" s="26" t="s">
        <v>318</v>
      </c>
      <c r="B20" s="125" t="s">
        <v>306</v>
      </c>
      <c r="C20" s="19" t="s">
        <v>319</v>
      </c>
      <c r="D20" s="126">
        <v>2853632.35</v>
      </c>
      <c r="E20" s="127">
        <v>943418.33</v>
      </c>
      <c r="F20" s="128">
        <f t="shared" si="0"/>
        <v>1910214.02</v>
      </c>
    </row>
    <row r="21" spans="1:6" ht="25.5" x14ac:dyDescent="0.2">
      <c r="A21" s="26" t="s">
        <v>320</v>
      </c>
      <c r="B21" s="125" t="s">
        <v>306</v>
      </c>
      <c r="C21" s="19" t="s">
        <v>321</v>
      </c>
      <c r="D21" s="126">
        <f>D22+D23+D24</f>
        <v>57770761.390000008</v>
      </c>
      <c r="E21" s="127">
        <v>17963319.109999999</v>
      </c>
      <c r="F21" s="128">
        <f t="shared" si="0"/>
        <v>39807442.280000009</v>
      </c>
    </row>
    <row r="22" spans="1:6" ht="25.5" x14ac:dyDescent="0.2">
      <c r="A22" s="26" t="s">
        <v>322</v>
      </c>
      <c r="B22" s="125" t="s">
        <v>306</v>
      </c>
      <c r="C22" s="19" t="s">
        <v>323</v>
      </c>
      <c r="D22" s="126">
        <v>44445671.590000004</v>
      </c>
      <c r="E22" s="127">
        <v>12527760.52</v>
      </c>
      <c r="F22" s="128">
        <f t="shared" si="0"/>
        <v>31917911.070000004</v>
      </c>
    </row>
    <row r="23" spans="1:6" ht="38.25" x14ac:dyDescent="0.2">
      <c r="A23" s="26" t="s">
        <v>324</v>
      </c>
      <c r="B23" s="125" t="s">
        <v>306</v>
      </c>
      <c r="C23" s="19" t="s">
        <v>325</v>
      </c>
      <c r="D23" s="126">
        <v>1015169.2</v>
      </c>
      <c r="E23" s="127">
        <v>915066.13</v>
      </c>
      <c r="F23" s="128">
        <f t="shared" si="0"/>
        <v>100103.06999999995</v>
      </c>
    </row>
    <row r="24" spans="1:6" ht="51" x14ac:dyDescent="0.2">
      <c r="A24" s="26" t="s">
        <v>326</v>
      </c>
      <c r="B24" s="125" t="s">
        <v>306</v>
      </c>
      <c r="C24" s="19" t="s">
        <v>327</v>
      </c>
      <c r="D24" s="126">
        <v>12309920.6</v>
      </c>
      <c r="E24" s="127">
        <v>4520492.46</v>
      </c>
      <c r="F24" s="128">
        <f t="shared" si="0"/>
        <v>7789428.1399999997</v>
      </c>
    </row>
    <row r="25" spans="1:6" ht="25.5" x14ac:dyDescent="0.2">
      <c r="A25" s="26" t="s">
        <v>328</v>
      </c>
      <c r="B25" s="125" t="s">
        <v>306</v>
      </c>
      <c r="C25" s="19" t="s">
        <v>329</v>
      </c>
      <c r="D25" s="126">
        <v>18947994.690000001</v>
      </c>
      <c r="E25" s="127">
        <v>712966.19</v>
      </c>
      <c r="F25" s="128">
        <f t="shared" si="0"/>
        <v>18235028.5</v>
      </c>
    </row>
    <row r="26" spans="1:6" ht="45.75" customHeight="1" x14ac:dyDescent="0.2">
      <c r="A26" s="26" t="s">
        <v>330</v>
      </c>
      <c r="B26" s="125" t="s">
        <v>306</v>
      </c>
      <c r="C26" s="19" t="s">
        <v>331</v>
      </c>
      <c r="D26" s="126">
        <v>18947994.690000001</v>
      </c>
      <c r="E26" s="127">
        <v>712966.19</v>
      </c>
      <c r="F26" s="128">
        <f t="shared" si="0"/>
        <v>18235028.5</v>
      </c>
    </row>
    <row r="27" spans="1:6" ht="25.5" x14ac:dyDescent="0.2">
      <c r="A27" s="26" t="s">
        <v>332</v>
      </c>
      <c r="B27" s="125" t="s">
        <v>306</v>
      </c>
      <c r="C27" s="19" t="s">
        <v>333</v>
      </c>
      <c r="D27" s="126">
        <v>2474635.0099999998</v>
      </c>
      <c r="E27" s="127">
        <v>160911.14000000001</v>
      </c>
      <c r="F27" s="128">
        <f t="shared" si="0"/>
        <v>2313723.8699999996</v>
      </c>
    </row>
    <row r="28" spans="1:6" x14ac:dyDescent="0.2">
      <c r="A28" s="26" t="s">
        <v>334</v>
      </c>
      <c r="B28" s="125" t="s">
        <v>306</v>
      </c>
      <c r="C28" s="19" t="s">
        <v>335</v>
      </c>
      <c r="D28" s="126">
        <v>16473359.68</v>
      </c>
      <c r="E28" s="127">
        <v>552055.05000000005</v>
      </c>
      <c r="F28" s="128">
        <f t="shared" si="0"/>
        <v>15921304.629999999</v>
      </c>
    </row>
    <row r="29" spans="1:6" x14ac:dyDescent="0.2">
      <c r="A29" s="26" t="s">
        <v>336</v>
      </c>
      <c r="B29" s="125" t="s">
        <v>306</v>
      </c>
      <c r="C29" s="19" t="s">
        <v>337</v>
      </c>
      <c r="D29" s="126">
        <v>1498502</v>
      </c>
      <c r="E29" s="127">
        <v>229003.75</v>
      </c>
      <c r="F29" s="128">
        <f t="shared" si="0"/>
        <v>1269498.25</v>
      </c>
    </row>
    <row r="30" spans="1:6" x14ac:dyDescent="0.2">
      <c r="A30" s="26" t="s">
        <v>338</v>
      </c>
      <c r="B30" s="125" t="s">
        <v>306</v>
      </c>
      <c r="C30" s="19" t="s">
        <v>339</v>
      </c>
      <c r="D30" s="126">
        <v>450000</v>
      </c>
      <c r="E30" s="127">
        <v>40533</v>
      </c>
      <c r="F30" s="128">
        <f t="shared" si="0"/>
        <v>409467</v>
      </c>
    </row>
    <row r="31" spans="1:6" ht="38.25" x14ac:dyDescent="0.2">
      <c r="A31" s="26" t="s">
        <v>340</v>
      </c>
      <c r="B31" s="125" t="s">
        <v>306</v>
      </c>
      <c r="C31" s="19" t="s">
        <v>341</v>
      </c>
      <c r="D31" s="126">
        <v>450000</v>
      </c>
      <c r="E31" s="127">
        <v>40533</v>
      </c>
      <c r="F31" s="128">
        <f t="shared" si="0"/>
        <v>409467</v>
      </c>
    </row>
    <row r="32" spans="1:6" x14ac:dyDescent="0.2">
      <c r="A32" s="26" t="s">
        <v>342</v>
      </c>
      <c r="B32" s="125" t="s">
        <v>306</v>
      </c>
      <c r="C32" s="19" t="s">
        <v>343</v>
      </c>
      <c r="D32" s="126">
        <f>D33+D34+D35</f>
        <v>748502</v>
      </c>
      <c r="E32" s="127">
        <v>188470.75</v>
      </c>
      <c r="F32" s="128">
        <f t="shared" si="0"/>
        <v>560031.25</v>
      </c>
    </row>
    <row r="33" spans="1:6" ht="25.5" x14ac:dyDescent="0.2">
      <c r="A33" s="26" t="s">
        <v>344</v>
      </c>
      <c r="B33" s="125" t="s">
        <v>306</v>
      </c>
      <c r="C33" s="19" t="s">
        <v>345</v>
      </c>
      <c r="D33" s="126">
        <v>85002</v>
      </c>
      <c r="E33" s="127">
        <v>2547</v>
      </c>
      <c r="F33" s="128">
        <f t="shared" si="0"/>
        <v>82455</v>
      </c>
    </row>
    <row r="34" spans="1:6" x14ac:dyDescent="0.2">
      <c r="A34" s="26" t="s">
        <v>346</v>
      </c>
      <c r="B34" s="125" t="s">
        <v>306</v>
      </c>
      <c r="C34" s="19" t="s">
        <v>347</v>
      </c>
      <c r="D34" s="126">
        <v>436470.5</v>
      </c>
      <c r="E34" s="127">
        <v>25748</v>
      </c>
      <c r="F34" s="128">
        <f t="shared" si="0"/>
        <v>410722.5</v>
      </c>
    </row>
    <row r="35" spans="1:6" x14ac:dyDescent="0.2">
      <c r="A35" s="26" t="s">
        <v>348</v>
      </c>
      <c r="B35" s="125" t="s">
        <v>306</v>
      </c>
      <c r="C35" s="19" t="s">
        <v>349</v>
      </c>
      <c r="D35" s="126">
        <v>227029.5</v>
      </c>
      <c r="E35" s="127">
        <v>160175.75</v>
      </c>
      <c r="F35" s="128">
        <f t="shared" si="0"/>
        <v>66853.75</v>
      </c>
    </row>
    <row r="36" spans="1:6" x14ac:dyDescent="0.2">
      <c r="A36" s="26" t="s">
        <v>350</v>
      </c>
      <c r="B36" s="125" t="s">
        <v>306</v>
      </c>
      <c r="C36" s="19" t="s">
        <v>351</v>
      </c>
      <c r="D36" s="126">
        <v>300000</v>
      </c>
      <c r="E36" s="127" t="s">
        <v>43</v>
      </c>
      <c r="F36" s="128">
        <f t="shared" si="0"/>
        <v>300000</v>
      </c>
    </row>
    <row r="37" spans="1:6" ht="38.25" x14ac:dyDescent="0.2">
      <c r="A37" s="113" t="s">
        <v>352</v>
      </c>
      <c r="B37" s="114" t="s">
        <v>306</v>
      </c>
      <c r="C37" s="115" t="s">
        <v>353</v>
      </c>
      <c r="D37" s="116">
        <v>2571180.48</v>
      </c>
      <c r="E37" s="117">
        <v>1021893.9</v>
      </c>
      <c r="F37" s="118">
        <f t="shared" si="0"/>
        <v>1549286.58</v>
      </c>
    </row>
    <row r="38" spans="1:6" ht="68.25" customHeight="1" x14ac:dyDescent="0.2">
      <c r="A38" s="26" t="s">
        <v>310</v>
      </c>
      <c r="B38" s="125" t="s">
        <v>306</v>
      </c>
      <c r="C38" s="19" t="s">
        <v>354</v>
      </c>
      <c r="D38" s="126">
        <v>2571180.48</v>
      </c>
      <c r="E38" s="127">
        <v>1021893.9</v>
      </c>
      <c r="F38" s="128">
        <f t="shared" si="0"/>
        <v>1549286.58</v>
      </c>
    </row>
    <row r="39" spans="1:6" ht="25.5" x14ac:dyDescent="0.2">
      <c r="A39" s="26" t="s">
        <v>320</v>
      </c>
      <c r="B39" s="125" t="s">
        <v>306</v>
      </c>
      <c r="C39" s="19" t="s">
        <v>355</v>
      </c>
      <c r="D39" s="126">
        <v>2571180.48</v>
      </c>
      <c r="E39" s="127">
        <v>1021893.9</v>
      </c>
      <c r="F39" s="128">
        <f t="shared" si="0"/>
        <v>1549286.58</v>
      </c>
    </row>
    <row r="40" spans="1:6" ht="25.5" x14ac:dyDescent="0.2">
      <c r="A40" s="26" t="s">
        <v>322</v>
      </c>
      <c r="B40" s="125" t="s">
        <v>306</v>
      </c>
      <c r="C40" s="19" t="s">
        <v>356</v>
      </c>
      <c r="D40" s="126">
        <v>2131595.84</v>
      </c>
      <c r="E40" s="127">
        <v>837353.47</v>
      </c>
      <c r="F40" s="128">
        <f t="shared" si="0"/>
        <v>1294242.3699999999</v>
      </c>
    </row>
    <row r="41" spans="1:6" ht="38.25" x14ac:dyDescent="0.2">
      <c r="A41" s="26" t="s">
        <v>324</v>
      </c>
      <c r="B41" s="125" t="s">
        <v>306</v>
      </c>
      <c r="C41" s="19" t="s">
        <v>357</v>
      </c>
      <c r="D41" s="126">
        <v>80000</v>
      </c>
      <c r="E41" s="127" t="s">
        <v>43</v>
      </c>
      <c r="F41" s="128">
        <f t="shared" si="0"/>
        <v>80000</v>
      </c>
    </row>
    <row r="42" spans="1:6" ht="51" x14ac:dyDescent="0.2">
      <c r="A42" s="26" t="s">
        <v>326</v>
      </c>
      <c r="B42" s="125" t="s">
        <v>306</v>
      </c>
      <c r="C42" s="19" t="s">
        <v>358</v>
      </c>
      <c r="D42" s="126">
        <v>359584.64</v>
      </c>
      <c r="E42" s="127">
        <v>184540.43</v>
      </c>
      <c r="F42" s="128">
        <f t="shared" si="0"/>
        <v>175044.21000000002</v>
      </c>
    </row>
    <row r="43" spans="1:6" ht="51" x14ac:dyDescent="0.2">
      <c r="A43" s="113" t="s">
        <v>359</v>
      </c>
      <c r="B43" s="114" t="s">
        <v>306</v>
      </c>
      <c r="C43" s="115" t="s">
        <v>360</v>
      </c>
      <c r="D43" s="116">
        <v>50000</v>
      </c>
      <c r="E43" s="117" t="s">
        <v>43</v>
      </c>
      <c r="F43" s="118">
        <f t="shared" si="0"/>
        <v>50000</v>
      </c>
    </row>
    <row r="44" spans="1:6" ht="63.75" x14ac:dyDescent="0.2">
      <c r="A44" s="26" t="s">
        <v>310</v>
      </c>
      <c r="B44" s="125" t="s">
        <v>306</v>
      </c>
      <c r="C44" s="19" t="s">
        <v>361</v>
      </c>
      <c r="D44" s="126">
        <v>5000</v>
      </c>
      <c r="E44" s="127" t="s">
        <v>43</v>
      </c>
      <c r="F44" s="128">
        <f t="shared" si="0"/>
        <v>5000</v>
      </c>
    </row>
    <row r="45" spans="1:6" ht="25.5" x14ac:dyDescent="0.2">
      <c r="A45" s="26" t="s">
        <v>320</v>
      </c>
      <c r="B45" s="125" t="s">
        <v>306</v>
      </c>
      <c r="C45" s="19" t="s">
        <v>362</v>
      </c>
      <c r="D45" s="126">
        <v>5000</v>
      </c>
      <c r="E45" s="127" t="s">
        <v>43</v>
      </c>
      <c r="F45" s="128">
        <f t="shared" si="0"/>
        <v>5000</v>
      </c>
    </row>
    <row r="46" spans="1:6" ht="38.25" x14ac:dyDescent="0.2">
      <c r="A46" s="26" t="s">
        <v>324</v>
      </c>
      <c r="B46" s="125" t="s">
        <v>306</v>
      </c>
      <c r="C46" s="19" t="s">
        <v>363</v>
      </c>
      <c r="D46" s="126">
        <v>5000</v>
      </c>
      <c r="E46" s="127" t="s">
        <v>43</v>
      </c>
      <c r="F46" s="128">
        <f t="shared" si="0"/>
        <v>5000</v>
      </c>
    </row>
    <row r="47" spans="1:6" ht="25.5" x14ac:dyDescent="0.2">
      <c r="A47" s="26" t="s">
        <v>328</v>
      </c>
      <c r="B47" s="125" t="s">
        <v>306</v>
      </c>
      <c r="C47" s="19" t="s">
        <v>364</v>
      </c>
      <c r="D47" s="126">
        <v>45000</v>
      </c>
      <c r="E47" s="127" t="s">
        <v>43</v>
      </c>
      <c r="F47" s="128">
        <f t="shared" si="0"/>
        <v>45000</v>
      </c>
    </row>
    <row r="48" spans="1:6" ht="42.75" customHeight="1" x14ac:dyDescent="0.2">
      <c r="A48" s="26" t="s">
        <v>330</v>
      </c>
      <c r="B48" s="125" t="s">
        <v>306</v>
      </c>
      <c r="C48" s="19" t="s">
        <v>365</v>
      </c>
      <c r="D48" s="126">
        <v>45000</v>
      </c>
      <c r="E48" s="127" t="s">
        <v>43</v>
      </c>
      <c r="F48" s="128">
        <f t="shared" si="0"/>
        <v>45000</v>
      </c>
    </row>
    <row r="49" spans="1:6" ht="25.5" x14ac:dyDescent="0.2">
      <c r="A49" s="26" t="s">
        <v>332</v>
      </c>
      <c r="B49" s="125" t="s">
        <v>306</v>
      </c>
      <c r="C49" s="19" t="s">
        <v>366</v>
      </c>
      <c r="D49" s="126">
        <v>11000</v>
      </c>
      <c r="E49" s="127" t="s">
        <v>43</v>
      </c>
      <c r="F49" s="128">
        <f t="shared" si="0"/>
        <v>11000</v>
      </c>
    </row>
    <row r="50" spans="1:6" ht="16.5" customHeight="1" x14ac:dyDescent="0.2">
      <c r="A50" s="26" t="s">
        <v>334</v>
      </c>
      <c r="B50" s="125" t="s">
        <v>306</v>
      </c>
      <c r="C50" s="19" t="s">
        <v>367</v>
      </c>
      <c r="D50" s="126">
        <v>34000</v>
      </c>
      <c r="E50" s="127" t="s">
        <v>43</v>
      </c>
      <c r="F50" s="128">
        <f t="shared" si="0"/>
        <v>34000</v>
      </c>
    </row>
    <row r="51" spans="1:6" ht="51" x14ac:dyDescent="0.2">
      <c r="A51" s="113" t="s">
        <v>368</v>
      </c>
      <c r="B51" s="114" t="s">
        <v>306</v>
      </c>
      <c r="C51" s="115" t="s">
        <v>369</v>
      </c>
      <c r="D51" s="116">
        <v>69682075.700000003</v>
      </c>
      <c r="E51" s="117">
        <v>18019713.050000001</v>
      </c>
      <c r="F51" s="118">
        <f t="shared" si="0"/>
        <v>51662362.650000006</v>
      </c>
    </row>
    <row r="52" spans="1:6" ht="67.5" customHeight="1" x14ac:dyDescent="0.2">
      <c r="A52" s="26" t="s">
        <v>310</v>
      </c>
      <c r="B52" s="125" t="s">
        <v>306</v>
      </c>
      <c r="C52" s="19" t="s">
        <v>370</v>
      </c>
      <c r="D52" s="126">
        <v>57791749.189999998</v>
      </c>
      <c r="E52" s="127">
        <v>17240741.09</v>
      </c>
      <c r="F52" s="128">
        <f t="shared" si="0"/>
        <v>40551008.099999994</v>
      </c>
    </row>
    <row r="53" spans="1:6" ht="25.5" x14ac:dyDescent="0.2">
      <c r="A53" s="26" t="s">
        <v>312</v>
      </c>
      <c r="B53" s="125" t="s">
        <v>306</v>
      </c>
      <c r="C53" s="19" t="s">
        <v>371</v>
      </c>
      <c r="D53" s="126">
        <f>D54+D55+D56</f>
        <v>13179219.02</v>
      </c>
      <c r="E53" s="127">
        <v>3790408.64</v>
      </c>
      <c r="F53" s="128">
        <f t="shared" si="0"/>
        <v>9388810.379999999</v>
      </c>
    </row>
    <row r="54" spans="1:6" x14ac:dyDescent="0.2">
      <c r="A54" s="26" t="s">
        <v>314</v>
      </c>
      <c r="B54" s="125" t="s">
        <v>306</v>
      </c>
      <c r="C54" s="19" t="s">
        <v>372</v>
      </c>
      <c r="D54" s="126">
        <v>10039683.369999999</v>
      </c>
      <c r="E54" s="127">
        <v>2650002.85</v>
      </c>
      <c r="F54" s="128">
        <f t="shared" si="0"/>
        <v>7389680.5199999996</v>
      </c>
    </row>
    <row r="55" spans="1:6" ht="25.5" x14ac:dyDescent="0.2">
      <c r="A55" s="26" t="s">
        <v>316</v>
      </c>
      <c r="B55" s="125" t="s">
        <v>306</v>
      </c>
      <c r="C55" s="19" t="s">
        <v>373</v>
      </c>
      <c r="D55" s="126">
        <v>285903.3</v>
      </c>
      <c r="E55" s="127">
        <v>196987.46</v>
      </c>
      <c r="F55" s="128">
        <f t="shared" si="0"/>
        <v>88915.839999999997</v>
      </c>
    </row>
    <row r="56" spans="1:6" ht="38.25" x14ac:dyDescent="0.2">
      <c r="A56" s="26" t="s">
        <v>318</v>
      </c>
      <c r="B56" s="125" t="s">
        <v>306</v>
      </c>
      <c r="C56" s="19" t="s">
        <v>374</v>
      </c>
      <c r="D56" s="126">
        <v>2853632.35</v>
      </c>
      <c r="E56" s="127">
        <v>943418.33</v>
      </c>
      <c r="F56" s="128">
        <f t="shared" si="0"/>
        <v>1910214.02</v>
      </c>
    </row>
    <row r="57" spans="1:6" ht="25.5" x14ac:dyDescent="0.2">
      <c r="A57" s="26" t="s">
        <v>320</v>
      </c>
      <c r="B57" s="125" t="s">
        <v>306</v>
      </c>
      <c r="C57" s="19" t="s">
        <v>375</v>
      </c>
      <c r="D57" s="126">
        <f>D58+D59+D60</f>
        <v>44612530.170000002</v>
      </c>
      <c r="E57" s="127">
        <v>13450332.449999999</v>
      </c>
      <c r="F57" s="128">
        <f t="shared" si="0"/>
        <v>31162197.720000003</v>
      </c>
    </row>
    <row r="58" spans="1:6" ht="25.5" x14ac:dyDescent="0.2">
      <c r="A58" s="26" t="s">
        <v>322</v>
      </c>
      <c r="B58" s="125" t="s">
        <v>306</v>
      </c>
      <c r="C58" s="19" t="s">
        <v>376</v>
      </c>
      <c r="D58" s="126">
        <v>34237181.07</v>
      </c>
      <c r="E58" s="127">
        <v>9321188.8499999996</v>
      </c>
      <c r="F58" s="128">
        <f t="shared" si="0"/>
        <v>24915992.219999999</v>
      </c>
    </row>
    <row r="59" spans="1:6" ht="38.25" x14ac:dyDescent="0.2">
      <c r="A59" s="26" t="s">
        <v>324</v>
      </c>
      <c r="B59" s="125" t="s">
        <v>306</v>
      </c>
      <c r="C59" s="19" t="s">
        <v>377</v>
      </c>
      <c r="D59" s="126">
        <v>638847</v>
      </c>
      <c r="E59" s="127">
        <v>637297</v>
      </c>
      <c r="F59" s="128">
        <f t="shared" si="0"/>
        <v>1550</v>
      </c>
    </row>
    <row r="60" spans="1:6" ht="51" x14ac:dyDescent="0.2">
      <c r="A60" s="26" t="s">
        <v>326</v>
      </c>
      <c r="B60" s="125" t="s">
        <v>306</v>
      </c>
      <c r="C60" s="19" t="s">
        <v>378</v>
      </c>
      <c r="D60" s="126">
        <v>9736502.0999999996</v>
      </c>
      <c r="E60" s="127">
        <v>3491846.6</v>
      </c>
      <c r="F60" s="128">
        <f t="shared" si="0"/>
        <v>6244655.5</v>
      </c>
    </row>
    <row r="61" spans="1:6" ht="25.5" x14ac:dyDescent="0.2">
      <c r="A61" s="26" t="s">
        <v>328</v>
      </c>
      <c r="B61" s="125" t="s">
        <v>306</v>
      </c>
      <c r="C61" s="19" t="s">
        <v>379</v>
      </c>
      <c r="D61" s="126">
        <v>10695226.51</v>
      </c>
      <c r="E61" s="127">
        <v>549997.71</v>
      </c>
      <c r="F61" s="128">
        <f t="shared" si="0"/>
        <v>10145228.800000001</v>
      </c>
    </row>
    <row r="62" spans="1:6" ht="42.75" customHeight="1" x14ac:dyDescent="0.2">
      <c r="A62" s="26" t="s">
        <v>330</v>
      </c>
      <c r="B62" s="125" t="s">
        <v>306</v>
      </c>
      <c r="C62" s="19" t="s">
        <v>380</v>
      </c>
      <c r="D62" s="126">
        <v>10695226.51</v>
      </c>
      <c r="E62" s="127">
        <v>549997.71</v>
      </c>
      <c r="F62" s="128">
        <f t="shared" si="0"/>
        <v>10145228.800000001</v>
      </c>
    </row>
    <row r="63" spans="1:6" ht="30.75" customHeight="1" x14ac:dyDescent="0.2">
      <c r="A63" s="26" t="s">
        <v>332</v>
      </c>
      <c r="B63" s="125" t="s">
        <v>306</v>
      </c>
      <c r="C63" s="19" t="s">
        <v>381</v>
      </c>
      <c r="D63" s="126">
        <v>2246510</v>
      </c>
      <c r="E63" s="127">
        <v>123138.14</v>
      </c>
      <c r="F63" s="128">
        <f t="shared" si="0"/>
        <v>2123371.86</v>
      </c>
    </row>
    <row r="64" spans="1:6" x14ac:dyDescent="0.2">
      <c r="A64" s="26" t="s">
        <v>334</v>
      </c>
      <c r="B64" s="125" t="s">
        <v>306</v>
      </c>
      <c r="C64" s="19" t="s">
        <v>382</v>
      </c>
      <c r="D64" s="126">
        <v>8448716.5099999998</v>
      </c>
      <c r="E64" s="127">
        <v>426859.57</v>
      </c>
      <c r="F64" s="128">
        <f t="shared" si="0"/>
        <v>8021856.9399999995</v>
      </c>
    </row>
    <row r="65" spans="1:6" x14ac:dyDescent="0.2">
      <c r="A65" s="26" t="s">
        <v>336</v>
      </c>
      <c r="B65" s="125" t="s">
        <v>306</v>
      </c>
      <c r="C65" s="19" t="s">
        <v>383</v>
      </c>
      <c r="D65" s="126">
        <v>1195100</v>
      </c>
      <c r="E65" s="127">
        <v>228974.25</v>
      </c>
      <c r="F65" s="128">
        <f t="shared" si="0"/>
        <v>966125.75</v>
      </c>
    </row>
    <row r="66" spans="1:6" x14ac:dyDescent="0.2">
      <c r="A66" s="26" t="s">
        <v>338</v>
      </c>
      <c r="B66" s="125" t="s">
        <v>306</v>
      </c>
      <c r="C66" s="19" t="s">
        <v>384</v>
      </c>
      <c r="D66" s="126">
        <v>450000</v>
      </c>
      <c r="E66" s="127">
        <v>40533</v>
      </c>
      <c r="F66" s="128">
        <f t="shared" si="0"/>
        <v>409467</v>
      </c>
    </row>
    <row r="67" spans="1:6" ht="38.25" x14ac:dyDescent="0.2">
      <c r="A67" s="26" t="s">
        <v>340</v>
      </c>
      <c r="B67" s="125" t="s">
        <v>306</v>
      </c>
      <c r="C67" s="19" t="s">
        <v>385</v>
      </c>
      <c r="D67" s="126">
        <v>450000</v>
      </c>
      <c r="E67" s="127">
        <v>40533</v>
      </c>
      <c r="F67" s="128">
        <f t="shared" si="0"/>
        <v>409467</v>
      </c>
    </row>
    <row r="68" spans="1:6" x14ac:dyDescent="0.2">
      <c r="A68" s="26" t="s">
        <v>342</v>
      </c>
      <c r="B68" s="125" t="s">
        <v>306</v>
      </c>
      <c r="C68" s="19" t="s">
        <v>386</v>
      </c>
      <c r="D68" s="126">
        <f>D69+D70+D71</f>
        <v>745100</v>
      </c>
      <c r="E68" s="127">
        <v>188441.25</v>
      </c>
      <c r="F68" s="128">
        <f t="shared" si="0"/>
        <v>556658.75</v>
      </c>
    </row>
    <row r="69" spans="1:6" ht="25.5" x14ac:dyDescent="0.2">
      <c r="A69" s="26" t="s">
        <v>344</v>
      </c>
      <c r="B69" s="125" t="s">
        <v>306</v>
      </c>
      <c r="C69" s="19" t="s">
        <v>387</v>
      </c>
      <c r="D69" s="126">
        <v>84800</v>
      </c>
      <c r="E69" s="127">
        <v>2547</v>
      </c>
      <c r="F69" s="128">
        <f t="shared" si="0"/>
        <v>82253</v>
      </c>
    </row>
    <row r="70" spans="1:6" x14ac:dyDescent="0.2">
      <c r="A70" s="26" t="s">
        <v>346</v>
      </c>
      <c r="B70" s="125" t="s">
        <v>306</v>
      </c>
      <c r="C70" s="19" t="s">
        <v>388</v>
      </c>
      <c r="D70" s="126">
        <v>433300</v>
      </c>
      <c r="E70" s="127">
        <v>25748</v>
      </c>
      <c r="F70" s="128">
        <f t="shared" si="0"/>
        <v>407552</v>
      </c>
    </row>
    <row r="71" spans="1:6" x14ac:dyDescent="0.2">
      <c r="A71" s="26" t="s">
        <v>348</v>
      </c>
      <c r="B71" s="125" t="s">
        <v>306</v>
      </c>
      <c r="C71" s="19" t="s">
        <v>389</v>
      </c>
      <c r="D71" s="126">
        <v>227000</v>
      </c>
      <c r="E71" s="127">
        <v>160146.25</v>
      </c>
      <c r="F71" s="128">
        <f t="shared" si="0"/>
        <v>66853.75</v>
      </c>
    </row>
    <row r="72" spans="1:6" ht="38.25" x14ac:dyDescent="0.2">
      <c r="A72" s="113" t="s">
        <v>390</v>
      </c>
      <c r="B72" s="114" t="s">
        <v>306</v>
      </c>
      <c r="C72" s="115" t="s">
        <v>391</v>
      </c>
      <c r="D72" s="116">
        <v>10877952.76</v>
      </c>
      <c r="E72" s="117">
        <v>3531404.26</v>
      </c>
      <c r="F72" s="118">
        <f t="shared" si="0"/>
        <v>7346548.5</v>
      </c>
    </row>
    <row r="73" spans="1:6" ht="63.75" x14ac:dyDescent="0.2">
      <c r="A73" s="26" t="s">
        <v>310</v>
      </c>
      <c r="B73" s="125" t="s">
        <v>306</v>
      </c>
      <c r="C73" s="19" t="s">
        <v>392</v>
      </c>
      <c r="D73" s="126">
        <v>10582050.74</v>
      </c>
      <c r="E73" s="127">
        <v>3491092.76</v>
      </c>
      <c r="F73" s="128">
        <f t="shared" si="0"/>
        <v>7090957.9800000004</v>
      </c>
    </row>
    <row r="74" spans="1:6" ht="25.5" x14ac:dyDescent="0.2">
      <c r="A74" s="26" t="s">
        <v>320</v>
      </c>
      <c r="B74" s="125" t="s">
        <v>306</v>
      </c>
      <c r="C74" s="19" t="s">
        <v>393</v>
      </c>
      <c r="D74" s="126">
        <v>10582050.74</v>
      </c>
      <c r="E74" s="127">
        <v>3491092.76</v>
      </c>
      <c r="F74" s="128">
        <f t="shared" si="0"/>
        <v>7090957.9800000004</v>
      </c>
    </row>
    <row r="75" spans="1:6" ht="25.5" x14ac:dyDescent="0.2">
      <c r="A75" s="26" t="s">
        <v>322</v>
      </c>
      <c r="B75" s="125" t="s">
        <v>306</v>
      </c>
      <c r="C75" s="19" t="s">
        <v>394</v>
      </c>
      <c r="D75" s="126">
        <v>8076894.6799999997</v>
      </c>
      <c r="E75" s="127">
        <v>2369218.2000000002</v>
      </c>
      <c r="F75" s="128">
        <f t="shared" si="0"/>
        <v>5707676.4799999995</v>
      </c>
    </row>
    <row r="76" spans="1:6" ht="38.25" x14ac:dyDescent="0.2">
      <c r="A76" s="26" t="s">
        <v>324</v>
      </c>
      <c r="B76" s="125" t="s">
        <v>306</v>
      </c>
      <c r="C76" s="19" t="s">
        <v>395</v>
      </c>
      <c r="D76" s="126">
        <v>291322.2</v>
      </c>
      <c r="E76" s="127">
        <v>277769.13</v>
      </c>
      <c r="F76" s="128">
        <f t="shared" si="0"/>
        <v>13553.070000000007</v>
      </c>
    </row>
    <row r="77" spans="1:6" ht="51" x14ac:dyDescent="0.2">
      <c r="A77" s="26" t="s">
        <v>326</v>
      </c>
      <c r="B77" s="125" t="s">
        <v>306</v>
      </c>
      <c r="C77" s="19" t="s">
        <v>396</v>
      </c>
      <c r="D77" s="126">
        <v>2213833.86</v>
      </c>
      <c r="E77" s="127">
        <v>844105.43</v>
      </c>
      <c r="F77" s="128">
        <f t="shared" si="0"/>
        <v>1369728.4299999997</v>
      </c>
    </row>
    <row r="78" spans="1:6" ht="25.5" x14ac:dyDescent="0.2">
      <c r="A78" s="26" t="s">
        <v>328</v>
      </c>
      <c r="B78" s="125" t="s">
        <v>306</v>
      </c>
      <c r="C78" s="19" t="s">
        <v>397</v>
      </c>
      <c r="D78" s="126">
        <v>292500.02</v>
      </c>
      <c r="E78" s="127">
        <v>40282</v>
      </c>
      <c r="F78" s="128">
        <f t="shared" si="0"/>
        <v>252218.02000000002</v>
      </c>
    </row>
    <row r="79" spans="1:6" ht="42.75" customHeight="1" x14ac:dyDescent="0.2">
      <c r="A79" s="26" t="s">
        <v>330</v>
      </c>
      <c r="B79" s="125" t="s">
        <v>306</v>
      </c>
      <c r="C79" s="19" t="s">
        <v>398</v>
      </c>
      <c r="D79" s="126">
        <v>292500.02</v>
      </c>
      <c r="E79" s="127">
        <v>40282</v>
      </c>
      <c r="F79" s="128">
        <f t="shared" ref="F79:F143" si="1">IF(OR(D79="-",IF(E79="-",0,E79)&gt;=IF(D79="-",0,D79)),"-",IF(D79="-",0,D79)-IF(E79="-",0,E79))</f>
        <v>252218.02000000002</v>
      </c>
    </row>
    <row r="80" spans="1:6" ht="25.5" x14ac:dyDescent="0.2">
      <c r="A80" s="26" t="s">
        <v>332</v>
      </c>
      <c r="B80" s="125" t="s">
        <v>306</v>
      </c>
      <c r="C80" s="19" t="s">
        <v>399</v>
      </c>
      <c r="D80" s="126">
        <v>217125.01</v>
      </c>
      <c r="E80" s="127">
        <v>37773</v>
      </c>
      <c r="F80" s="128">
        <f t="shared" si="1"/>
        <v>179352.01</v>
      </c>
    </row>
    <row r="81" spans="1:6" x14ac:dyDescent="0.2">
      <c r="A81" s="26" t="s">
        <v>334</v>
      </c>
      <c r="B81" s="125" t="s">
        <v>306</v>
      </c>
      <c r="C81" s="19" t="s">
        <v>400</v>
      </c>
      <c r="D81" s="126">
        <v>75375.009999999995</v>
      </c>
      <c r="E81" s="127">
        <v>2509</v>
      </c>
      <c r="F81" s="128">
        <f t="shared" si="1"/>
        <v>72866.009999999995</v>
      </c>
    </row>
    <row r="82" spans="1:6" x14ac:dyDescent="0.2">
      <c r="A82" s="26" t="s">
        <v>336</v>
      </c>
      <c r="B82" s="125" t="s">
        <v>306</v>
      </c>
      <c r="C82" s="19" t="s">
        <v>401</v>
      </c>
      <c r="D82" s="126">
        <v>3402</v>
      </c>
      <c r="E82" s="127">
        <v>29.5</v>
      </c>
      <c r="F82" s="128">
        <f t="shared" si="1"/>
        <v>3372.5</v>
      </c>
    </row>
    <row r="83" spans="1:6" x14ac:dyDescent="0.2">
      <c r="A83" s="26" t="s">
        <v>342</v>
      </c>
      <c r="B83" s="125" t="s">
        <v>306</v>
      </c>
      <c r="C83" s="19" t="s">
        <v>402</v>
      </c>
      <c r="D83" s="126">
        <v>3402</v>
      </c>
      <c r="E83" s="127">
        <v>29.5</v>
      </c>
      <c r="F83" s="128">
        <f t="shared" si="1"/>
        <v>3372.5</v>
      </c>
    </row>
    <row r="84" spans="1:6" ht="25.5" x14ac:dyDescent="0.2">
      <c r="A84" s="26" t="s">
        <v>344</v>
      </c>
      <c r="B84" s="125" t="s">
        <v>306</v>
      </c>
      <c r="C84" s="19" t="s">
        <v>403</v>
      </c>
      <c r="D84" s="126">
        <v>202</v>
      </c>
      <c r="E84" s="127" t="s">
        <v>43</v>
      </c>
      <c r="F84" s="128">
        <f t="shared" si="1"/>
        <v>202</v>
      </c>
    </row>
    <row r="85" spans="1:6" x14ac:dyDescent="0.2">
      <c r="A85" s="26" t="s">
        <v>346</v>
      </c>
      <c r="B85" s="125" t="s">
        <v>306</v>
      </c>
      <c r="C85" s="19" t="s">
        <v>404</v>
      </c>
      <c r="D85" s="126">
        <v>3170.5</v>
      </c>
      <c r="E85" s="127" t="s">
        <v>43</v>
      </c>
      <c r="F85" s="128">
        <f t="shared" si="1"/>
        <v>3170.5</v>
      </c>
    </row>
    <row r="86" spans="1:6" x14ac:dyDescent="0.2">
      <c r="A86" s="30" t="s">
        <v>348</v>
      </c>
      <c r="B86" s="129" t="s">
        <v>306</v>
      </c>
      <c r="C86" s="19" t="s">
        <v>889</v>
      </c>
      <c r="D86" s="24">
        <v>29.5</v>
      </c>
      <c r="E86" s="130">
        <v>29.5</v>
      </c>
      <c r="F86" s="25"/>
    </row>
    <row r="87" spans="1:6" x14ac:dyDescent="0.2">
      <c r="A87" s="113" t="s">
        <v>405</v>
      </c>
      <c r="B87" s="114" t="s">
        <v>306</v>
      </c>
      <c r="C87" s="115" t="s">
        <v>406</v>
      </c>
      <c r="D87" s="116">
        <v>300000</v>
      </c>
      <c r="E87" s="117" t="s">
        <v>43</v>
      </c>
      <c r="F87" s="118">
        <f t="shared" si="1"/>
        <v>300000</v>
      </c>
    </row>
    <row r="88" spans="1:6" x14ac:dyDescent="0.2">
      <c r="A88" s="26" t="s">
        <v>336</v>
      </c>
      <c r="B88" s="125" t="s">
        <v>306</v>
      </c>
      <c r="C88" s="19" t="s">
        <v>407</v>
      </c>
      <c r="D88" s="126">
        <v>300000</v>
      </c>
      <c r="E88" s="127" t="s">
        <v>43</v>
      </c>
      <c r="F88" s="128">
        <f t="shared" si="1"/>
        <v>300000</v>
      </c>
    </row>
    <row r="89" spans="1:6" x14ac:dyDescent="0.2">
      <c r="A89" s="26" t="s">
        <v>350</v>
      </c>
      <c r="B89" s="125" t="s">
        <v>306</v>
      </c>
      <c r="C89" s="19" t="s">
        <v>408</v>
      </c>
      <c r="D89" s="126">
        <v>300000</v>
      </c>
      <c r="E89" s="127" t="s">
        <v>43</v>
      </c>
      <c r="F89" s="128">
        <f t="shared" si="1"/>
        <v>300000</v>
      </c>
    </row>
    <row r="90" spans="1:6" x14ac:dyDescent="0.2">
      <c r="A90" s="113" t="s">
        <v>409</v>
      </c>
      <c r="B90" s="114" t="s">
        <v>306</v>
      </c>
      <c r="C90" s="115" t="s">
        <v>410</v>
      </c>
      <c r="D90" s="116">
        <v>7915268.1600000001</v>
      </c>
      <c r="E90" s="117">
        <v>122686.48</v>
      </c>
      <c r="F90" s="118">
        <f t="shared" si="1"/>
        <v>7792581.6799999997</v>
      </c>
    </row>
    <row r="91" spans="1:6" ht="25.5" x14ac:dyDescent="0.2">
      <c r="A91" s="26" t="s">
        <v>328</v>
      </c>
      <c r="B91" s="125" t="s">
        <v>306</v>
      </c>
      <c r="C91" s="19" t="s">
        <v>411</v>
      </c>
      <c r="D91" s="126">
        <v>7915268.1600000001</v>
      </c>
      <c r="E91" s="127">
        <v>122686.48</v>
      </c>
      <c r="F91" s="128">
        <f t="shared" si="1"/>
        <v>7792581.6799999997</v>
      </c>
    </row>
    <row r="92" spans="1:6" ht="43.5" customHeight="1" x14ac:dyDescent="0.2">
      <c r="A92" s="26" t="s">
        <v>330</v>
      </c>
      <c r="B92" s="125" t="s">
        <v>306</v>
      </c>
      <c r="C92" s="19" t="s">
        <v>412</v>
      </c>
      <c r="D92" s="126">
        <v>7915268.1600000001</v>
      </c>
      <c r="E92" s="127">
        <v>122686.48</v>
      </c>
      <c r="F92" s="128">
        <f t="shared" si="1"/>
        <v>7792581.6799999997</v>
      </c>
    </row>
    <row r="93" spans="1:6" x14ac:dyDescent="0.2">
      <c r="A93" s="26" t="s">
        <v>334</v>
      </c>
      <c r="B93" s="125" t="s">
        <v>306</v>
      </c>
      <c r="C93" s="19" t="s">
        <v>413</v>
      </c>
      <c r="D93" s="126">
        <v>7915268.1600000001</v>
      </c>
      <c r="E93" s="127">
        <v>122686.48</v>
      </c>
      <c r="F93" s="128">
        <f t="shared" si="1"/>
        <v>7792581.6799999997</v>
      </c>
    </row>
    <row r="94" spans="1:6" ht="25.5" x14ac:dyDescent="0.2">
      <c r="A94" s="113" t="s">
        <v>414</v>
      </c>
      <c r="B94" s="114" t="s">
        <v>306</v>
      </c>
      <c r="C94" s="115" t="s">
        <v>415</v>
      </c>
      <c r="D94" s="116">
        <v>3346500</v>
      </c>
      <c r="E94" s="117">
        <v>42099</v>
      </c>
      <c r="F94" s="118">
        <f t="shared" si="1"/>
        <v>3304401</v>
      </c>
    </row>
    <row r="95" spans="1:6" ht="63.75" x14ac:dyDescent="0.2">
      <c r="A95" s="26" t="s">
        <v>310</v>
      </c>
      <c r="B95" s="125" t="s">
        <v>306</v>
      </c>
      <c r="C95" s="19" t="s">
        <v>416</v>
      </c>
      <c r="D95" s="126">
        <v>215000</v>
      </c>
      <c r="E95" s="127">
        <v>37650</v>
      </c>
      <c r="F95" s="128">
        <f t="shared" si="1"/>
        <v>177350</v>
      </c>
    </row>
    <row r="96" spans="1:6" ht="25.5" x14ac:dyDescent="0.2">
      <c r="A96" s="26" t="s">
        <v>320</v>
      </c>
      <c r="B96" s="125" t="s">
        <v>306</v>
      </c>
      <c r="C96" s="19" t="s">
        <v>417</v>
      </c>
      <c r="D96" s="126">
        <v>215000</v>
      </c>
      <c r="E96" s="127">
        <v>37650</v>
      </c>
      <c r="F96" s="128">
        <f t="shared" si="1"/>
        <v>177350</v>
      </c>
    </row>
    <row r="97" spans="1:6" ht="38.25" x14ac:dyDescent="0.2">
      <c r="A97" s="26" t="s">
        <v>324</v>
      </c>
      <c r="B97" s="125" t="s">
        <v>306</v>
      </c>
      <c r="C97" s="19" t="s">
        <v>418</v>
      </c>
      <c r="D97" s="126">
        <v>105000</v>
      </c>
      <c r="E97" s="127">
        <v>12650</v>
      </c>
      <c r="F97" s="128">
        <f t="shared" si="1"/>
        <v>92350</v>
      </c>
    </row>
    <row r="98" spans="1:6" ht="51" x14ac:dyDescent="0.2">
      <c r="A98" s="26" t="s">
        <v>419</v>
      </c>
      <c r="B98" s="125" t="s">
        <v>306</v>
      </c>
      <c r="C98" s="19" t="s">
        <v>420</v>
      </c>
      <c r="D98" s="126">
        <v>110000</v>
      </c>
      <c r="E98" s="127">
        <v>25000</v>
      </c>
      <c r="F98" s="128">
        <f t="shared" si="1"/>
        <v>85000</v>
      </c>
    </row>
    <row r="99" spans="1:6" ht="25.5" x14ac:dyDescent="0.2">
      <c r="A99" s="26" t="s">
        <v>328</v>
      </c>
      <c r="B99" s="125" t="s">
        <v>306</v>
      </c>
      <c r="C99" s="19" t="s">
        <v>421</v>
      </c>
      <c r="D99" s="126">
        <v>3131500</v>
      </c>
      <c r="E99" s="127">
        <v>4449</v>
      </c>
      <c r="F99" s="128">
        <f t="shared" si="1"/>
        <v>3127051</v>
      </c>
    </row>
    <row r="100" spans="1:6" ht="43.5" customHeight="1" x14ac:dyDescent="0.2">
      <c r="A100" s="26" t="s">
        <v>330</v>
      </c>
      <c r="B100" s="125" t="s">
        <v>306</v>
      </c>
      <c r="C100" s="19" t="s">
        <v>422</v>
      </c>
      <c r="D100" s="126">
        <v>3131500</v>
      </c>
      <c r="E100" s="127">
        <v>4449</v>
      </c>
      <c r="F100" s="128">
        <f t="shared" si="1"/>
        <v>3127051</v>
      </c>
    </row>
    <row r="101" spans="1:6" ht="25.5" x14ac:dyDescent="0.2">
      <c r="A101" s="26" t="s">
        <v>332</v>
      </c>
      <c r="B101" s="125" t="s">
        <v>306</v>
      </c>
      <c r="C101" s="19" t="s">
        <v>423</v>
      </c>
      <c r="D101" s="126">
        <v>4000</v>
      </c>
      <c r="E101" s="127" t="s">
        <v>43</v>
      </c>
      <c r="F101" s="128">
        <f t="shared" si="1"/>
        <v>4000</v>
      </c>
    </row>
    <row r="102" spans="1:6" x14ac:dyDescent="0.2">
      <c r="A102" s="26" t="s">
        <v>334</v>
      </c>
      <c r="B102" s="125" t="s">
        <v>306</v>
      </c>
      <c r="C102" s="19" t="s">
        <v>424</v>
      </c>
      <c r="D102" s="126">
        <v>3127500</v>
      </c>
      <c r="E102" s="127">
        <v>4449</v>
      </c>
      <c r="F102" s="128">
        <f t="shared" si="1"/>
        <v>3123051</v>
      </c>
    </row>
    <row r="103" spans="1:6" ht="38.25" x14ac:dyDescent="0.2">
      <c r="A103" s="113" t="s">
        <v>425</v>
      </c>
      <c r="B103" s="114" t="s">
        <v>306</v>
      </c>
      <c r="C103" s="115" t="s">
        <v>426</v>
      </c>
      <c r="D103" s="116">
        <v>3266500</v>
      </c>
      <c r="E103" s="117">
        <v>42099</v>
      </c>
      <c r="F103" s="118">
        <f t="shared" si="1"/>
        <v>3224401</v>
      </c>
    </row>
    <row r="104" spans="1:6" ht="63.75" x14ac:dyDescent="0.2">
      <c r="A104" s="26" t="s">
        <v>310</v>
      </c>
      <c r="B104" s="125" t="s">
        <v>306</v>
      </c>
      <c r="C104" s="19" t="s">
        <v>427</v>
      </c>
      <c r="D104" s="126">
        <v>135000</v>
      </c>
      <c r="E104" s="127">
        <v>37650</v>
      </c>
      <c r="F104" s="128">
        <f t="shared" si="1"/>
        <v>97350</v>
      </c>
    </row>
    <row r="105" spans="1:6" ht="25.5" x14ac:dyDescent="0.2">
      <c r="A105" s="26" t="s">
        <v>320</v>
      </c>
      <c r="B105" s="125" t="s">
        <v>306</v>
      </c>
      <c r="C105" s="19" t="s">
        <v>428</v>
      </c>
      <c r="D105" s="126">
        <v>135000</v>
      </c>
      <c r="E105" s="127">
        <v>37650</v>
      </c>
      <c r="F105" s="128">
        <f t="shared" si="1"/>
        <v>97350</v>
      </c>
    </row>
    <row r="106" spans="1:6" ht="38.25" x14ac:dyDescent="0.2">
      <c r="A106" s="26" t="s">
        <v>324</v>
      </c>
      <c r="B106" s="125" t="s">
        <v>306</v>
      </c>
      <c r="C106" s="19" t="s">
        <v>429</v>
      </c>
      <c r="D106" s="126">
        <v>105000</v>
      </c>
      <c r="E106" s="127">
        <v>12650</v>
      </c>
      <c r="F106" s="128">
        <f t="shared" si="1"/>
        <v>92350</v>
      </c>
    </row>
    <row r="107" spans="1:6" ht="51" x14ac:dyDescent="0.2">
      <c r="A107" s="26" t="s">
        <v>419</v>
      </c>
      <c r="B107" s="125" t="s">
        <v>306</v>
      </c>
      <c r="C107" s="19" t="s">
        <v>430</v>
      </c>
      <c r="D107" s="126">
        <v>30000</v>
      </c>
      <c r="E107" s="127">
        <v>25000</v>
      </c>
      <c r="F107" s="128">
        <f t="shared" si="1"/>
        <v>5000</v>
      </c>
    </row>
    <row r="108" spans="1:6" ht="25.5" x14ac:dyDescent="0.2">
      <c r="A108" s="26" t="s">
        <v>328</v>
      </c>
      <c r="B108" s="125" t="s">
        <v>306</v>
      </c>
      <c r="C108" s="19" t="s">
        <v>431</v>
      </c>
      <c r="D108" s="126">
        <v>3131500</v>
      </c>
      <c r="E108" s="127">
        <v>4449</v>
      </c>
      <c r="F108" s="128">
        <f t="shared" si="1"/>
        <v>3127051</v>
      </c>
    </row>
    <row r="109" spans="1:6" ht="42" customHeight="1" x14ac:dyDescent="0.2">
      <c r="A109" s="26" t="s">
        <v>330</v>
      </c>
      <c r="B109" s="125" t="s">
        <v>306</v>
      </c>
      <c r="C109" s="19" t="s">
        <v>432</v>
      </c>
      <c r="D109" s="126">
        <v>3131500</v>
      </c>
      <c r="E109" s="127">
        <v>4449</v>
      </c>
      <c r="F109" s="128">
        <f t="shared" si="1"/>
        <v>3127051</v>
      </c>
    </row>
    <row r="110" spans="1:6" ht="25.5" x14ac:dyDescent="0.2">
      <c r="A110" s="26" t="s">
        <v>332</v>
      </c>
      <c r="B110" s="125" t="s">
        <v>306</v>
      </c>
      <c r="C110" s="19" t="s">
        <v>433</v>
      </c>
      <c r="D110" s="126">
        <v>4000</v>
      </c>
      <c r="E110" s="127" t="s">
        <v>43</v>
      </c>
      <c r="F110" s="128">
        <f t="shared" si="1"/>
        <v>4000</v>
      </c>
    </row>
    <row r="111" spans="1:6" x14ac:dyDescent="0.2">
      <c r="A111" s="26" t="s">
        <v>334</v>
      </c>
      <c r="B111" s="125" t="s">
        <v>306</v>
      </c>
      <c r="C111" s="19" t="s">
        <v>434</v>
      </c>
      <c r="D111" s="126">
        <v>3127500</v>
      </c>
      <c r="E111" s="127">
        <v>4449</v>
      </c>
      <c r="F111" s="128">
        <f t="shared" si="1"/>
        <v>3123051</v>
      </c>
    </row>
    <row r="112" spans="1:6" ht="38.25" x14ac:dyDescent="0.2">
      <c r="A112" s="113" t="s">
        <v>435</v>
      </c>
      <c r="B112" s="114" t="s">
        <v>306</v>
      </c>
      <c r="C112" s="115" t="s">
        <v>436</v>
      </c>
      <c r="D112" s="116">
        <v>80000</v>
      </c>
      <c r="E112" s="117" t="s">
        <v>43</v>
      </c>
      <c r="F112" s="118">
        <f t="shared" si="1"/>
        <v>80000</v>
      </c>
    </row>
    <row r="113" spans="1:6" ht="63.75" x14ac:dyDescent="0.2">
      <c r="A113" s="26" t="s">
        <v>310</v>
      </c>
      <c r="B113" s="125" t="s">
        <v>306</v>
      </c>
      <c r="C113" s="19" t="s">
        <v>437</v>
      </c>
      <c r="D113" s="126">
        <v>80000</v>
      </c>
      <c r="E113" s="127" t="s">
        <v>43</v>
      </c>
      <c r="F113" s="128">
        <f t="shared" si="1"/>
        <v>80000</v>
      </c>
    </row>
    <row r="114" spans="1:6" ht="25.5" x14ac:dyDescent="0.2">
      <c r="A114" s="26" t="s">
        <v>320</v>
      </c>
      <c r="B114" s="125" t="s">
        <v>306</v>
      </c>
      <c r="C114" s="19" t="s">
        <v>438</v>
      </c>
      <c r="D114" s="126">
        <v>80000</v>
      </c>
      <c r="E114" s="127" t="s">
        <v>43</v>
      </c>
      <c r="F114" s="128">
        <f t="shared" si="1"/>
        <v>80000</v>
      </c>
    </row>
    <row r="115" spans="1:6" ht="51" x14ac:dyDescent="0.2">
      <c r="A115" s="26" t="s">
        <v>419</v>
      </c>
      <c r="B115" s="125" t="s">
        <v>306</v>
      </c>
      <c r="C115" s="19" t="s">
        <v>439</v>
      </c>
      <c r="D115" s="126">
        <v>80000</v>
      </c>
      <c r="E115" s="127" t="s">
        <v>43</v>
      </c>
      <c r="F115" s="128">
        <f t="shared" si="1"/>
        <v>80000</v>
      </c>
    </row>
    <row r="116" spans="1:6" x14ac:dyDescent="0.2">
      <c r="A116" s="113" t="s">
        <v>440</v>
      </c>
      <c r="B116" s="114" t="s">
        <v>306</v>
      </c>
      <c r="C116" s="115" t="s">
        <v>441</v>
      </c>
      <c r="D116" s="116">
        <v>21171458.66</v>
      </c>
      <c r="E116" s="117">
        <v>3110649</v>
      </c>
      <c r="F116" s="118">
        <f t="shared" si="1"/>
        <v>18060809.66</v>
      </c>
    </row>
    <row r="117" spans="1:6" ht="25.5" x14ac:dyDescent="0.2">
      <c r="A117" s="26" t="s">
        <v>328</v>
      </c>
      <c r="B117" s="125" t="s">
        <v>306</v>
      </c>
      <c r="C117" s="19" t="s">
        <v>442</v>
      </c>
      <c r="D117" s="126">
        <v>16604439.66</v>
      </c>
      <c r="E117" s="127">
        <v>200000</v>
      </c>
      <c r="F117" s="128">
        <f t="shared" si="1"/>
        <v>16404439.66</v>
      </c>
    </row>
    <row r="118" spans="1:6" ht="43.5" customHeight="1" x14ac:dyDescent="0.2">
      <c r="A118" s="26" t="s">
        <v>330</v>
      </c>
      <c r="B118" s="125" t="s">
        <v>306</v>
      </c>
      <c r="C118" s="19" t="s">
        <v>443</v>
      </c>
      <c r="D118" s="126">
        <v>16604439.66</v>
      </c>
      <c r="E118" s="127">
        <v>200000</v>
      </c>
      <c r="F118" s="128">
        <f t="shared" si="1"/>
        <v>16404439.66</v>
      </c>
    </row>
    <row r="119" spans="1:6" x14ac:dyDescent="0.2">
      <c r="A119" s="26" t="s">
        <v>334</v>
      </c>
      <c r="B119" s="125" t="s">
        <v>306</v>
      </c>
      <c r="C119" s="19" t="s">
        <v>444</v>
      </c>
      <c r="D119" s="126">
        <v>14754439.66</v>
      </c>
      <c r="E119" s="127">
        <v>200000</v>
      </c>
      <c r="F119" s="128">
        <f t="shared" si="1"/>
        <v>14554439.66</v>
      </c>
    </row>
    <row r="120" spans="1:6" ht="51" x14ac:dyDescent="0.2">
      <c r="A120" s="26" t="s">
        <v>445</v>
      </c>
      <c r="B120" s="125" t="s">
        <v>306</v>
      </c>
      <c r="C120" s="19" t="s">
        <v>446</v>
      </c>
      <c r="D120" s="126">
        <v>1850000</v>
      </c>
      <c r="E120" s="127" t="s">
        <v>43</v>
      </c>
      <c r="F120" s="128">
        <f t="shared" si="1"/>
        <v>1850000</v>
      </c>
    </row>
    <row r="121" spans="1:6" ht="25.5" x14ac:dyDescent="0.2">
      <c r="A121" s="26" t="s">
        <v>447</v>
      </c>
      <c r="B121" s="125" t="s">
        <v>306</v>
      </c>
      <c r="C121" s="19" t="s">
        <v>448</v>
      </c>
      <c r="D121" s="126">
        <v>75000</v>
      </c>
      <c r="E121" s="127" t="s">
        <v>43</v>
      </c>
      <c r="F121" s="128">
        <f t="shared" si="1"/>
        <v>75000</v>
      </c>
    </row>
    <row r="122" spans="1:6" x14ac:dyDescent="0.2">
      <c r="A122" s="26" t="s">
        <v>449</v>
      </c>
      <c r="B122" s="125" t="s">
        <v>306</v>
      </c>
      <c r="C122" s="19" t="s">
        <v>450</v>
      </c>
      <c r="D122" s="126">
        <v>75000</v>
      </c>
      <c r="E122" s="127" t="s">
        <v>43</v>
      </c>
      <c r="F122" s="128">
        <f t="shared" si="1"/>
        <v>75000</v>
      </c>
    </row>
    <row r="123" spans="1:6" x14ac:dyDescent="0.2">
      <c r="A123" s="26" t="s">
        <v>451</v>
      </c>
      <c r="B123" s="125" t="s">
        <v>306</v>
      </c>
      <c r="C123" s="19" t="s">
        <v>452</v>
      </c>
      <c r="D123" s="126">
        <v>75000</v>
      </c>
      <c r="E123" s="127" t="s">
        <v>43</v>
      </c>
      <c r="F123" s="128">
        <f t="shared" si="1"/>
        <v>75000</v>
      </c>
    </row>
    <row r="124" spans="1:6" x14ac:dyDescent="0.2">
      <c r="A124" s="26" t="s">
        <v>336</v>
      </c>
      <c r="B124" s="125" t="s">
        <v>306</v>
      </c>
      <c r="C124" s="19" t="s">
        <v>453</v>
      </c>
      <c r="D124" s="126">
        <v>4492019</v>
      </c>
      <c r="E124" s="127">
        <v>2910649</v>
      </c>
      <c r="F124" s="128">
        <f t="shared" si="1"/>
        <v>1581370</v>
      </c>
    </row>
    <row r="125" spans="1:6" ht="51" x14ac:dyDescent="0.2">
      <c r="A125" s="26" t="s">
        <v>454</v>
      </c>
      <c r="B125" s="125" t="s">
        <v>306</v>
      </c>
      <c r="C125" s="19" t="s">
        <v>455</v>
      </c>
      <c r="D125" s="126">
        <f>D126+D127+D128</f>
        <v>4492019</v>
      </c>
      <c r="E125" s="127">
        <v>2910649</v>
      </c>
      <c r="F125" s="128">
        <f t="shared" si="1"/>
        <v>1581370</v>
      </c>
    </row>
    <row r="126" spans="1:6" ht="58.5" customHeight="1" x14ac:dyDescent="0.2">
      <c r="A126" s="26" t="s">
        <v>456</v>
      </c>
      <c r="B126" s="125" t="s">
        <v>306</v>
      </c>
      <c r="C126" s="19" t="s">
        <v>457</v>
      </c>
      <c r="D126" s="126">
        <v>4244419</v>
      </c>
      <c r="E126" s="127">
        <v>2910649</v>
      </c>
      <c r="F126" s="128">
        <f t="shared" si="1"/>
        <v>1333770</v>
      </c>
    </row>
    <row r="127" spans="1:6" ht="63.75" x14ac:dyDescent="0.2">
      <c r="A127" s="26" t="s">
        <v>458</v>
      </c>
      <c r="B127" s="125" t="s">
        <v>306</v>
      </c>
      <c r="C127" s="19" t="s">
        <v>459</v>
      </c>
      <c r="D127" s="126">
        <v>100000</v>
      </c>
      <c r="E127" s="127" t="s">
        <v>43</v>
      </c>
      <c r="F127" s="128">
        <f t="shared" si="1"/>
        <v>100000</v>
      </c>
    </row>
    <row r="128" spans="1:6" ht="63.75" x14ac:dyDescent="0.2">
      <c r="A128" s="26" t="s">
        <v>460</v>
      </c>
      <c r="B128" s="125" t="s">
        <v>306</v>
      </c>
      <c r="C128" s="19" t="s">
        <v>461</v>
      </c>
      <c r="D128" s="126">
        <v>147600</v>
      </c>
      <c r="E128" s="127" t="s">
        <v>43</v>
      </c>
      <c r="F128" s="128">
        <f t="shared" si="1"/>
        <v>147600</v>
      </c>
    </row>
    <row r="129" spans="1:6" x14ac:dyDescent="0.2">
      <c r="A129" s="113" t="s">
        <v>462</v>
      </c>
      <c r="B129" s="114" t="s">
        <v>306</v>
      </c>
      <c r="C129" s="115" t="s">
        <v>463</v>
      </c>
      <c r="D129" s="116">
        <v>247600</v>
      </c>
      <c r="E129" s="117" t="s">
        <v>43</v>
      </c>
      <c r="F129" s="118">
        <f t="shared" si="1"/>
        <v>247600</v>
      </c>
    </row>
    <row r="130" spans="1:6" x14ac:dyDescent="0.2">
      <c r="A130" s="26" t="s">
        <v>336</v>
      </c>
      <c r="B130" s="125" t="s">
        <v>306</v>
      </c>
      <c r="C130" s="19" t="s">
        <v>464</v>
      </c>
      <c r="D130" s="126">
        <v>247600</v>
      </c>
      <c r="E130" s="127" t="s">
        <v>43</v>
      </c>
      <c r="F130" s="128">
        <f t="shared" si="1"/>
        <v>247600</v>
      </c>
    </row>
    <row r="131" spans="1:6" ht="51" x14ac:dyDescent="0.2">
      <c r="A131" s="26" t="s">
        <v>454</v>
      </c>
      <c r="B131" s="125" t="s">
        <v>306</v>
      </c>
      <c r="C131" s="19" t="s">
        <v>465</v>
      </c>
      <c r="D131" s="126">
        <v>247600</v>
      </c>
      <c r="E131" s="127" t="s">
        <v>43</v>
      </c>
      <c r="F131" s="128">
        <f t="shared" si="1"/>
        <v>247600</v>
      </c>
    </row>
    <row r="132" spans="1:6" ht="63.75" x14ac:dyDescent="0.2">
      <c r="A132" s="26" t="s">
        <v>458</v>
      </c>
      <c r="B132" s="125" t="s">
        <v>306</v>
      </c>
      <c r="C132" s="19" t="s">
        <v>466</v>
      </c>
      <c r="D132" s="126">
        <v>100000</v>
      </c>
      <c r="E132" s="127" t="s">
        <v>43</v>
      </c>
      <c r="F132" s="128">
        <f t="shared" si="1"/>
        <v>100000</v>
      </c>
    </row>
    <row r="133" spans="1:6" ht="63.75" x14ac:dyDescent="0.2">
      <c r="A133" s="26" t="s">
        <v>460</v>
      </c>
      <c r="B133" s="125" t="s">
        <v>306</v>
      </c>
      <c r="C133" s="19" t="s">
        <v>467</v>
      </c>
      <c r="D133" s="126">
        <v>147600</v>
      </c>
      <c r="E133" s="127" t="s">
        <v>43</v>
      </c>
      <c r="F133" s="128">
        <f t="shared" si="1"/>
        <v>147600</v>
      </c>
    </row>
    <row r="134" spans="1:6" x14ac:dyDescent="0.2">
      <c r="A134" s="113" t="s">
        <v>468</v>
      </c>
      <c r="B134" s="114" t="s">
        <v>306</v>
      </c>
      <c r="C134" s="115" t="s">
        <v>469</v>
      </c>
      <c r="D134" s="116">
        <v>1741893.48</v>
      </c>
      <c r="E134" s="117" t="s">
        <v>43</v>
      </c>
      <c r="F134" s="118">
        <f t="shared" si="1"/>
        <v>1741893.48</v>
      </c>
    </row>
    <row r="135" spans="1:6" ht="25.5" x14ac:dyDescent="0.2">
      <c r="A135" s="26" t="s">
        <v>328</v>
      </c>
      <c r="B135" s="125" t="s">
        <v>306</v>
      </c>
      <c r="C135" s="19" t="s">
        <v>470</v>
      </c>
      <c r="D135" s="126">
        <v>1741893.48</v>
      </c>
      <c r="E135" s="127" t="s">
        <v>43</v>
      </c>
      <c r="F135" s="128">
        <f t="shared" si="1"/>
        <v>1741893.48</v>
      </c>
    </row>
    <row r="136" spans="1:6" ht="42.75" customHeight="1" x14ac:dyDescent="0.2">
      <c r="A136" s="26" t="s">
        <v>330</v>
      </c>
      <c r="B136" s="125" t="s">
        <v>306</v>
      </c>
      <c r="C136" s="19" t="s">
        <v>471</v>
      </c>
      <c r="D136" s="126">
        <v>1741893.48</v>
      </c>
      <c r="E136" s="127" t="s">
        <v>43</v>
      </c>
      <c r="F136" s="128">
        <f t="shared" si="1"/>
        <v>1741893.48</v>
      </c>
    </row>
    <row r="137" spans="1:6" x14ac:dyDescent="0.2">
      <c r="A137" s="26" t="s">
        <v>334</v>
      </c>
      <c r="B137" s="125" t="s">
        <v>306</v>
      </c>
      <c r="C137" s="19" t="s">
        <v>472</v>
      </c>
      <c r="D137" s="126">
        <v>1741893.48</v>
      </c>
      <c r="E137" s="127" t="s">
        <v>43</v>
      </c>
      <c r="F137" s="128">
        <f t="shared" si="1"/>
        <v>1741893.48</v>
      </c>
    </row>
    <row r="138" spans="1:6" x14ac:dyDescent="0.2">
      <c r="A138" s="113" t="s">
        <v>473</v>
      </c>
      <c r="B138" s="114" t="s">
        <v>306</v>
      </c>
      <c r="C138" s="115" t="s">
        <v>474</v>
      </c>
      <c r="D138" s="116">
        <v>3950000</v>
      </c>
      <c r="E138" s="117" t="s">
        <v>43</v>
      </c>
      <c r="F138" s="118">
        <f t="shared" si="1"/>
        <v>3950000</v>
      </c>
    </row>
    <row r="139" spans="1:6" ht="25.5" x14ac:dyDescent="0.2">
      <c r="A139" s="26" t="s">
        <v>328</v>
      </c>
      <c r="B139" s="125" t="s">
        <v>306</v>
      </c>
      <c r="C139" s="19" t="s">
        <v>475</v>
      </c>
      <c r="D139" s="126">
        <v>3950000</v>
      </c>
      <c r="E139" s="127" t="s">
        <v>43</v>
      </c>
      <c r="F139" s="128">
        <f t="shared" si="1"/>
        <v>3950000</v>
      </c>
    </row>
    <row r="140" spans="1:6" ht="25.5" x14ac:dyDescent="0.2">
      <c r="A140" s="26" t="s">
        <v>330</v>
      </c>
      <c r="B140" s="125" t="s">
        <v>306</v>
      </c>
      <c r="C140" s="19" t="s">
        <v>476</v>
      </c>
      <c r="D140" s="126">
        <v>3950000</v>
      </c>
      <c r="E140" s="127" t="s">
        <v>43</v>
      </c>
      <c r="F140" s="128">
        <f t="shared" si="1"/>
        <v>3950000</v>
      </c>
    </row>
    <row r="141" spans="1:6" x14ac:dyDescent="0.2">
      <c r="A141" s="26" t="s">
        <v>334</v>
      </c>
      <c r="B141" s="125" t="s">
        <v>306</v>
      </c>
      <c r="C141" s="19" t="s">
        <v>477</v>
      </c>
      <c r="D141" s="126">
        <v>3950000</v>
      </c>
      <c r="E141" s="127" t="s">
        <v>43</v>
      </c>
      <c r="F141" s="128">
        <f t="shared" si="1"/>
        <v>3950000</v>
      </c>
    </row>
    <row r="142" spans="1:6" x14ac:dyDescent="0.2">
      <c r="A142" s="113" t="s">
        <v>478</v>
      </c>
      <c r="B142" s="114" t="s">
        <v>306</v>
      </c>
      <c r="C142" s="115" t="s">
        <v>479</v>
      </c>
      <c r="D142" s="116">
        <v>9062546.1799999997</v>
      </c>
      <c r="E142" s="117">
        <v>200000</v>
      </c>
      <c r="F142" s="118">
        <f t="shared" si="1"/>
        <v>8862546.1799999997</v>
      </c>
    </row>
    <row r="143" spans="1:6" ht="25.5" x14ac:dyDescent="0.2">
      <c r="A143" s="26" t="s">
        <v>328</v>
      </c>
      <c r="B143" s="125" t="s">
        <v>306</v>
      </c>
      <c r="C143" s="19" t="s">
        <v>480</v>
      </c>
      <c r="D143" s="126">
        <v>9062546.1799999997</v>
      </c>
      <c r="E143" s="127">
        <v>200000</v>
      </c>
      <c r="F143" s="128">
        <f t="shared" si="1"/>
        <v>8862546.1799999997</v>
      </c>
    </row>
    <row r="144" spans="1:6" ht="45" customHeight="1" x14ac:dyDescent="0.2">
      <c r="A144" s="26" t="s">
        <v>330</v>
      </c>
      <c r="B144" s="125" t="s">
        <v>306</v>
      </c>
      <c r="C144" s="19" t="s">
        <v>481</v>
      </c>
      <c r="D144" s="126">
        <v>9062546.1799999997</v>
      </c>
      <c r="E144" s="127">
        <v>200000</v>
      </c>
      <c r="F144" s="128">
        <f t="shared" ref="F144:F207" si="2">IF(OR(D144="-",IF(E144="-",0,E144)&gt;=IF(D144="-",0,D144)),"-",IF(D144="-",0,D144)-IF(E144="-",0,E144))</f>
        <v>8862546.1799999997</v>
      </c>
    </row>
    <row r="145" spans="1:6" x14ac:dyDescent="0.2">
      <c r="A145" s="26" t="s">
        <v>334</v>
      </c>
      <c r="B145" s="125" t="s">
        <v>306</v>
      </c>
      <c r="C145" s="19" t="s">
        <v>482</v>
      </c>
      <c r="D145" s="126">
        <v>9062546.1799999997</v>
      </c>
      <c r="E145" s="127">
        <v>200000</v>
      </c>
      <c r="F145" s="128">
        <f t="shared" si="2"/>
        <v>8862546.1799999997</v>
      </c>
    </row>
    <row r="146" spans="1:6" ht="25.5" x14ac:dyDescent="0.2">
      <c r="A146" s="113" t="s">
        <v>483</v>
      </c>
      <c r="B146" s="114" t="s">
        <v>306</v>
      </c>
      <c r="C146" s="115" t="s">
        <v>484</v>
      </c>
      <c r="D146" s="116">
        <v>6169419</v>
      </c>
      <c r="E146" s="127">
        <v>2910649</v>
      </c>
      <c r="F146" s="118">
        <f t="shared" si="2"/>
        <v>3258770</v>
      </c>
    </row>
    <row r="147" spans="1:6" ht="25.5" x14ac:dyDescent="0.2">
      <c r="A147" s="26" t="s">
        <v>328</v>
      </c>
      <c r="B147" s="125" t="s">
        <v>306</v>
      </c>
      <c r="C147" s="19" t="s">
        <v>485</v>
      </c>
      <c r="D147" s="126">
        <v>1850000</v>
      </c>
      <c r="E147" s="127" t="s">
        <v>43</v>
      </c>
      <c r="F147" s="128">
        <f t="shared" si="2"/>
        <v>1850000</v>
      </c>
    </row>
    <row r="148" spans="1:6" ht="42.75" customHeight="1" x14ac:dyDescent="0.2">
      <c r="A148" s="26" t="s">
        <v>330</v>
      </c>
      <c r="B148" s="125" t="s">
        <v>306</v>
      </c>
      <c r="C148" s="19" t="s">
        <v>486</v>
      </c>
      <c r="D148" s="126">
        <v>1850000</v>
      </c>
      <c r="E148" s="127" t="s">
        <v>43</v>
      </c>
      <c r="F148" s="128">
        <f t="shared" si="2"/>
        <v>1850000</v>
      </c>
    </row>
    <row r="149" spans="1:6" ht="51" x14ac:dyDescent="0.2">
      <c r="A149" s="26" t="s">
        <v>445</v>
      </c>
      <c r="B149" s="125" t="s">
        <v>306</v>
      </c>
      <c r="C149" s="19" t="s">
        <v>487</v>
      </c>
      <c r="D149" s="126">
        <v>1850000</v>
      </c>
      <c r="E149" s="127" t="s">
        <v>43</v>
      </c>
      <c r="F149" s="128">
        <f t="shared" si="2"/>
        <v>1850000</v>
      </c>
    </row>
    <row r="150" spans="1:6" ht="28.5" customHeight="1" x14ac:dyDescent="0.2">
      <c r="A150" s="26" t="s">
        <v>447</v>
      </c>
      <c r="B150" s="125" t="s">
        <v>306</v>
      </c>
      <c r="C150" s="19" t="s">
        <v>488</v>
      </c>
      <c r="D150" s="126">
        <v>75000</v>
      </c>
      <c r="E150" s="127" t="s">
        <v>43</v>
      </c>
      <c r="F150" s="128">
        <f t="shared" si="2"/>
        <v>75000</v>
      </c>
    </row>
    <row r="151" spans="1:6" x14ac:dyDescent="0.2">
      <c r="A151" s="26" t="s">
        <v>449</v>
      </c>
      <c r="B151" s="125" t="s">
        <v>306</v>
      </c>
      <c r="C151" s="19" t="s">
        <v>489</v>
      </c>
      <c r="D151" s="126">
        <v>75000</v>
      </c>
      <c r="E151" s="127" t="s">
        <v>43</v>
      </c>
      <c r="F151" s="128">
        <f t="shared" si="2"/>
        <v>75000</v>
      </c>
    </row>
    <row r="152" spans="1:6" x14ac:dyDescent="0.2">
      <c r="A152" s="26" t="s">
        <v>451</v>
      </c>
      <c r="B152" s="125" t="s">
        <v>306</v>
      </c>
      <c r="C152" s="19" t="s">
        <v>490</v>
      </c>
      <c r="D152" s="126">
        <v>75000</v>
      </c>
      <c r="E152" s="127" t="s">
        <v>43</v>
      </c>
      <c r="F152" s="128">
        <f t="shared" si="2"/>
        <v>75000</v>
      </c>
    </row>
    <row r="153" spans="1:6" x14ac:dyDescent="0.2">
      <c r="A153" s="26" t="s">
        <v>336</v>
      </c>
      <c r="B153" s="125" t="s">
        <v>306</v>
      </c>
      <c r="C153" s="19" t="s">
        <v>491</v>
      </c>
      <c r="D153" s="126">
        <v>4244419</v>
      </c>
      <c r="E153" s="127">
        <v>2910649</v>
      </c>
      <c r="F153" s="128">
        <f t="shared" si="2"/>
        <v>1333770</v>
      </c>
    </row>
    <row r="154" spans="1:6" ht="55.5" customHeight="1" x14ac:dyDescent="0.2">
      <c r="A154" s="26" t="s">
        <v>454</v>
      </c>
      <c r="B154" s="125" t="s">
        <v>306</v>
      </c>
      <c r="C154" s="19" t="s">
        <v>492</v>
      </c>
      <c r="D154" s="126">
        <v>4244419</v>
      </c>
      <c r="E154" s="127">
        <v>2910649</v>
      </c>
      <c r="F154" s="128">
        <f t="shared" si="2"/>
        <v>1333770</v>
      </c>
    </row>
    <row r="155" spans="1:6" ht="51" x14ac:dyDescent="0.2">
      <c r="A155" s="26" t="s">
        <v>456</v>
      </c>
      <c r="B155" s="125" t="s">
        <v>306</v>
      </c>
      <c r="C155" s="19" t="s">
        <v>493</v>
      </c>
      <c r="D155" s="126">
        <v>4244419</v>
      </c>
      <c r="E155" s="127">
        <v>2910649</v>
      </c>
      <c r="F155" s="128">
        <f t="shared" si="2"/>
        <v>1333770</v>
      </c>
    </row>
    <row r="156" spans="1:6" x14ac:dyDescent="0.2">
      <c r="A156" s="113" t="s">
        <v>494</v>
      </c>
      <c r="B156" s="114" t="s">
        <v>306</v>
      </c>
      <c r="C156" s="115" t="s">
        <v>495</v>
      </c>
      <c r="D156" s="116">
        <v>87735682.359999999</v>
      </c>
      <c r="E156" s="117">
        <v>13368327.74</v>
      </c>
      <c r="F156" s="118">
        <f t="shared" si="2"/>
        <v>74367354.620000005</v>
      </c>
    </row>
    <row r="157" spans="1:6" ht="25.5" x14ac:dyDescent="0.2">
      <c r="A157" s="26" t="s">
        <v>328</v>
      </c>
      <c r="B157" s="125" t="s">
        <v>306</v>
      </c>
      <c r="C157" s="19" t="s">
        <v>496</v>
      </c>
      <c r="D157" s="126">
        <v>33767300.789999999</v>
      </c>
      <c r="E157" s="127">
        <v>1467881.04</v>
      </c>
      <c r="F157" s="128">
        <f t="shared" si="2"/>
        <v>32299419.75</v>
      </c>
    </row>
    <row r="158" spans="1:6" ht="42.75" customHeight="1" x14ac:dyDescent="0.2">
      <c r="A158" s="26" t="s">
        <v>330</v>
      </c>
      <c r="B158" s="125" t="s">
        <v>306</v>
      </c>
      <c r="C158" s="19" t="s">
        <v>497</v>
      </c>
      <c r="D158" s="126">
        <v>33767300.789999999</v>
      </c>
      <c r="E158" s="127">
        <v>1467881.04</v>
      </c>
      <c r="F158" s="128">
        <f t="shared" si="2"/>
        <v>32299419.75</v>
      </c>
    </row>
    <row r="159" spans="1:6" x14ac:dyDescent="0.2">
      <c r="A159" s="26" t="s">
        <v>334</v>
      </c>
      <c r="B159" s="125" t="s">
        <v>306</v>
      </c>
      <c r="C159" s="19" t="s">
        <v>498</v>
      </c>
      <c r="D159" s="126">
        <v>33767300.789999999</v>
      </c>
      <c r="E159" s="127">
        <v>1467881.04</v>
      </c>
      <c r="F159" s="128">
        <f t="shared" si="2"/>
        <v>32299419.75</v>
      </c>
    </row>
    <row r="160" spans="1:6" ht="25.5" x14ac:dyDescent="0.2">
      <c r="A160" s="26" t="s">
        <v>499</v>
      </c>
      <c r="B160" s="125" t="s">
        <v>306</v>
      </c>
      <c r="C160" s="19" t="s">
        <v>500</v>
      </c>
      <c r="D160" s="126">
        <v>13590150</v>
      </c>
      <c r="E160" s="127" t="s">
        <v>43</v>
      </c>
      <c r="F160" s="128">
        <f t="shared" si="2"/>
        <v>13590150</v>
      </c>
    </row>
    <row r="161" spans="1:6" x14ac:dyDescent="0.2">
      <c r="A161" s="26" t="s">
        <v>501</v>
      </c>
      <c r="B161" s="125" t="s">
        <v>306</v>
      </c>
      <c r="C161" s="19" t="s">
        <v>502</v>
      </c>
      <c r="D161" s="126">
        <v>13590150</v>
      </c>
      <c r="E161" s="127" t="s">
        <v>43</v>
      </c>
      <c r="F161" s="128">
        <f t="shared" si="2"/>
        <v>13590150</v>
      </c>
    </row>
    <row r="162" spans="1:6" ht="38.25" x14ac:dyDescent="0.2">
      <c r="A162" s="26" t="s">
        <v>503</v>
      </c>
      <c r="B162" s="125" t="s">
        <v>306</v>
      </c>
      <c r="C162" s="19" t="s">
        <v>504</v>
      </c>
      <c r="D162" s="126">
        <v>13590150</v>
      </c>
      <c r="E162" s="127" t="s">
        <v>43</v>
      </c>
      <c r="F162" s="128">
        <f t="shared" si="2"/>
        <v>13590150</v>
      </c>
    </row>
    <row r="163" spans="1:6" ht="25.5" x14ac:dyDescent="0.2">
      <c r="A163" s="26" t="s">
        <v>447</v>
      </c>
      <c r="B163" s="125" t="s">
        <v>306</v>
      </c>
      <c r="C163" s="19" t="s">
        <v>505</v>
      </c>
      <c r="D163" s="126">
        <v>40268400.57</v>
      </c>
      <c r="E163" s="127">
        <v>11790615.699999999</v>
      </c>
      <c r="F163" s="128">
        <f t="shared" si="2"/>
        <v>28477784.870000001</v>
      </c>
    </row>
    <row r="164" spans="1:6" x14ac:dyDescent="0.2">
      <c r="A164" s="26" t="s">
        <v>449</v>
      </c>
      <c r="B164" s="125" t="s">
        <v>306</v>
      </c>
      <c r="C164" s="19" t="s">
        <v>506</v>
      </c>
      <c r="D164" s="126">
        <f>D165+D166</f>
        <v>40268400.57</v>
      </c>
      <c r="E164" s="127">
        <v>11790615.699999999</v>
      </c>
      <c r="F164" s="128">
        <f t="shared" si="2"/>
        <v>28477784.870000001</v>
      </c>
    </row>
    <row r="165" spans="1:6" ht="51" x14ac:dyDescent="0.2">
      <c r="A165" s="26" t="s">
        <v>507</v>
      </c>
      <c r="B165" s="125" t="s">
        <v>306</v>
      </c>
      <c r="C165" s="19" t="s">
        <v>508</v>
      </c>
      <c r="D165" s="126">
        <v>39684832.890000001</v>
      </c>
      <c r="E165" s="127">
        <v>11549015.699999999</v>
      </c>
      <c r="F165" s="128">
        <f t="shared" si="2"/>
        <v>28135817.190000001</v>
      </c>
    </row>
    <row r="166" spans="1:6" x14ac:dyDescent="0.2">
      <c r="A166" s="26" t="s">
        <v>451</v>
      </c>
      <c r="B166" s="125" t="s">
        <v>306</v>
      </c>
      <c r="C166" s="19" t="s">
        <v>509</v>
      </c>
      <c r="D166" s="126">
        <v>583567.68000000005</v>
      </c>
      <c r="E166" s="127">
        <v>241600</v>
      </c>
      <c r="F166" s="128">
        <f t="shared" si="2"/>
        <v>341967.68000000005</v>
      </c>
    </row>
    <row r="167" spans="1:6" x14ac:dyDescent="0.2">
      <c r="A167" s="26" t="s">
        <v>336</v>
      </c>
      <c r="B167" s="125" t="s">
        <v>306</v>
      </c>
      <c r="C167" s="19" t="s">
        <v>510</v>
      </c>
      <c r="D167" s="126">
        <v>109831</v>
      </c>
      <c r="E167" s="127">
        <v>109831</v>
      </c>
      <c r="F167" s="128" t="str">
        <f t="shared" si="2"/>
        <v>-</v>
      </c>
    </row>
    <row r="168" spans="1:6" x14ac:dyDescent="0.2">
      <c r="A168" s="26" t="s">
        <v>342</v>
      </c>
      <c r="B168" s="125" t="s">
        <v>306</v>
      </c>
      <c r="C168" s="19" t="s">
        <v>511</v>
      </c>
      <c r="D168" s="126">
        <v>109831</v>
      </c>
      <c r="E168" s="127">
        <v>109831</v>
      </c>
      <c r="F168" s="128" t="str">
        <f t="shared" si="2"/>
        <v>-</v>
      </c>
    </row>
    <row r="169" spans="1:6" x14ac:dyDescent="0.2">
      <c r="A169" s="26" t="s">
        <v>346</v>
      </c>
      <c r="B169" s="125" t="s">
        <v>306</v>
      </c>
      <c r="C169" s="19" t="s">
        <v>512</v>
      </c>
      <c r="D169" s="126">
        <v>109831</v>
      </c>
      <c r="E169" s="127">
        <v>109831</v>
      </c>
      <c r="F169" s="128" t="str">
        <f t="shared" si="2"/>
        <v>-</v>
      </c>
    </row>
    <row r="170" spans="1:6" x14ac:dyDescent="0.2">
      <c r="A170" s="113" t="s">
        <v>513</v>
      </c>
      <c r="B170" s="114" t="s">
        <v>306</v>
      </c>
      <c r="C170" s="115" t="s">
        <v>514</v>
      </c>
      <c r="D170" s="116">
        <v>3903224</v>
      </c>
      <c r="E170" s="117">
        <v>139273.43</v>
      </c>
      <c r="F170" s="118">
        <f t="shared" si="2"/>
        <v>3763950.57</v>
      </c>
    </row>
    <row r="171" spans="1:6" ht="25.5" x14ac:dyDescent="0.2">
      <c r="A171" s="26" t="s">
        <v>328</v>
      </c>
      <c r="B171" s="125" t="s">
        <v>306</v>
      </c>
      <c r="C171" s="19" t="s">
        <v>515</v>
      </c>
      <c r="D171" s="126">
        <v>3793393</v>
      </c>
      <c r="E171" s="127">
        <v>29442.43</v>
      </c>
      <c r="F171" s="128">
        <f t="shared" si="2"/>
        <v>3763950.57</v>
      </c>
    </row>
    <row r="172" spans="1:6" ht="40.5" customHeight="1" x14ac:dyDescent="0.2">
      <c r="A172" s="26" t="s">
        <v>330</v>
      </c>
      <c r="B172" s="125" t="s">
        <v>306</v>
      </c>
      <c r="C172" s="19" t="s">
        <v>516</v>
      </c>
      <c r="D172" s="126">
        <v>3793393</v>
      </c>
      <c r="E172" s="127">
        <v>29442.43</v>
      </c>
      <c r="F172" s="128">
        <f t="shared" si="2"/>
        <v>3763950.57</v>
      </c>
    </row>
    <row r="173" spans="1:6" x14ac:dyDescent="0.2">
      <c r="A173" s="26" t="s">
        <v>334</v>
      </c>
      <c r="B173" s="125" t="s">
        <v>306</v>
      </c>
      <c r="C173" s="19" t="s">
        <v>517</v>
      </c>
      <c r="D173" s="126">
        <v>3793393</v>
      </c>
      <c r="E173" s="127">
        <v>29442.43</v>
      </c>
      <c r="F173" s="128">
        <f t="shared" si="2"/>
        <v>3763950.57</v>
      </c>
    </row>
    <row r="174" spans="1:6" x14ac:dyDescent="0.2">
      <c r="A174" s="26" t="s">
        <v>336</v>
      </c>
      <c r="B174" s="125" t="s">
        <v>306</v>
      </c>
      <c r="C174" s="19" t="s">
        <v>518</v>
      </c>
      <c r="D174" s="126">
        <v>109831</v>
      </c>
      <c r="E174" s="127">
        <v>109831</v>
      </c>
      <c r="F174" s="128" t="str">
        <f t="shared" si="2"/>
        <v>-</v>
      </c>
    </row>
    <row r="175" spans="1:6" x14ac:dyDescent="0.2">
      <c r="A175" s="26" t="s">
        <v>342</v>
      </c>
      <c r="B175" s="125" t="s">
        <v>306</v>
      </c>
      <c r="C175" s="19" t="s">
        <v>519</v>
      </c>
      <c r="D175" s="126">
        <v>109831</v>
      </c>
      <c r="E175" s="127">
        <v>109831</v>
      </c>
      <c r="F175" s="128" t="str">
        <f t="shared" si="2"/>
        <v>-</v>
      </c>
    </row>
    <row r="176" spans="1:6" x14ac:dyDescent="0.2">
      <c r="A176" s="26" t="s">
        <v>346</v>
      </c>
      <c r="B176" s="125" t="s">
        <v>306</v>
      </c>
      <c r="C176" s="19" t="s">
        <v>520</v>
      </c>
      <c r="D176" s="126">
        <v>109831</v>
      </c>
      <c r="E176" s="127">
        <v>109831</v>
      </c>
      <c r="F176" s="128" t="str">
        <f t="shared" si="2"/>
        <v>-</v>
      </c>
    </row>
    <row r="177" spans="1:6" x14ac:dyDescent="0.2">
      <c r="A177" s="113" t="s">
        <v>521</v>
      </c>
      <c r="B177" s="114" t="s">
        <v>306</v>
      </c>
      <c r="C177" s="115" t="s">
        <v>522</v>
      </c>
      <c r="D177" s="116">
        <v>21409541</v>
      </c>
      <c r="E177" s="117" t="s">
        <v>43</v>
      </c>
      <c r="F177" s="118">
        <f t="shared" si="2"/>
        <v>21409541</v>
      </c>
    </row>
    <row r="178" spans="1:6" ht="25.5" x14ac:dyDescent="0.2">
      <c r="A178" s="26" t="s">
        <v>328</v>
      </c>
      <c r="B178" s="125" t="s">
        <v>306</v>
      </c>
      <c r="C178" s="19" t="s">
        <v>523</v>
      </c>
      <c r="D178" s="126">
        <v>7819391</v>
      </c>
      <c r="E178" s="127" t="s">
        <v>43</v>
      </c>
      <c r="F178" s="128">
        <f t="shared" si="2"/>
        <v>7819391</v>
      </c>
    </row>
    <row r="179" spans="1:6" ht="42" customHeight="1" x14ac:dyDescent="0.2">
      <c r="A179" s="26" t="s">
        <v>330</v>
      </c>
      <c r="B179" s="125" t="s">
        <v>306</v>
      </c>
      <c r="C179" s="19" t="s">
        <v>524</v>
      </c>
      <c r="D179" s="126">
        <v>7819391</v>
      </c>
      <c r="E179" s="127" t="s">
        <v>43</v>
      </c>
      <c r="F179" s="128">
        <f t="shared" si="2"/>
        <v>7819391</v>
      </c>
    </row>
    <row r="180" spans="1:6" x14ac:dyDescent="0.2">
      <c r="A180" s="26" t="s">
        <v>334</v>
      </c>
      <c r="B180" s="125" t="s">
        <v>306</v>
      </c>
      <c r="C180" s="19" t="s">
        <v>525</v>
      </c>
      <c r="D180" s="126">
        <v>7819391</v>
      </c>
      <c r="E180" s="127" t="s">
        <v>43</v>
      </c>
      <c r="F180" s="128">
        <f t="shared" si="2"/>
        <v>7819391</v>
      </c>
    </row>
    <row r="181" spans="1:6" ht="25.5" x14ac:dyDescent="0.2">
      <c r="A181" s="26" t="s">
        <v>499</v>
      </c>
      <c r="B181" s="125" t="s">
        <v>306</v>
      </c>
      <c r="C181" s="19" t="s">
        <v>526</v>
      </c>
      <c r="D181" s="126">
        <v>13590150</v>
      </c>
      <c r="E181" s="127" t="s">
        <v>43</v>
      </c>
      <c r="F181" s="128">
        <f t="shared" si="2"/>
        <v>13590150</v>
      </c>
    </row>
    <row r="182" spans="1:6" x14ac:dyDescent="0.2">
      <c r="A182" s="26" t="s">
        <v>501</v>
      </c>
      <c r="B182" s="125" t="s">
        <v>306</v>
      </c>
      <c r="C182" s="19" t="s">
        <v>527</v>
      </c>
      <c r="D182" s="126">
        <v>13590150</v>
      </c>
      <c r="E182" s="127" t="s">
        <v>43</v>
      </c>
      <c r="F182" s="128">
        <f t="shared" si="2"/>
        <v>13590150</v>
      </c>
    </row>
    <row r="183" spans="1:6" ht="38.25" x14ac:dyDescent="0.2">
      <c r="A183" s="26" t="s">
        <v>503</v>
      </c>
      <c r="B183" s="125" t="s">
        <v>306</v>
      </c>
      <c r="C183" s="19" t="s">
        <v>528</v>
      </c>
      <c r="D183" s="126">
        <v>13590150</v>
      </c>
      <c r="E183" s="127" t="s">
        <v>43</v>
      </c>
      <c r="F183" s="128">
        <f t="shared" si="2"/>
        <v>13590150</v>
      </c>
    </row>
    <row r="184" spans="1:6" x14ac:dyDescent="0.2">
      <c r="A184" s="113" t="s">
        <v>529</v>
      </c>
      <c r="B184" s="114" t="s">
        <v>306</v>
      </c>
      <c r="C184" s="115" t="s">
        <v>530</v>
      </c>
      <c r="D184" s="116">
        <v>22154516.789999999</v>
      </c>
      <c r="E184" s="117">
        <v>1438438.61</v>
      </c>
      <c r="F184" s="118">
        <f t="shared" si="2"/>
        <v>20716078.18</v>
      </c>
    </row>
    <row r="185" spans="1:6" ht="25.5" x14ac:dyDescent="0.2">
      <c r="A185" s="26" t="s">
        <v>328</v>
      </c>
      <c r="B185" s="125" t="s">
        <v>306</v>
      </c>
      <c r="C185" s="19" t="s">
        <v>531</v>
      </c>
      <c r="D185" s="126">
        <v>22154516.789999999</v>
      </c>
      <c r="E185" s="127">
        <v>1438438.61</v>
      </c>
      <c r="F185" s="128">
        <f t="shared" si="2"/>
        <v>20716078.18</v>
      </c>
    </row>
    <row r="186" spans="1:6" ht="42.75" customHeight="1" x14ac:dyDescent="0.2">
      <c r="A186" s="26" t="s">
        <v>330</v>
      </c>
      <c r="B186" s="125" t="s">
        <v>306</v>
      </c>
      <c r="C186" s="19" t="s">
        <v>532</v>
      </c>
      <c r="D186" s="126">
        <v>22154516.789999999</v>
      </c>
      <c r="E186" s="127">
        <v>1438438.61</v>
      </c>
      <c r="F186" s="128">
        <f t="shared" si="2"/>
        <v>20716078.18</v>
      </c>
    </row>
    <row r="187" spans="1:6" x14ac:dyDescent="0.2">
      <c r="A187" s="26" t="s">
        <v>334</v>
      </c>
      <c r="B187" s="125" t="s">
        <v>306</v>
      </c>
      <c r="C187" s="19" t="s">
        <v>533</v>
      </c>
      <c r="D187" s="126">
        <v>22154516.789999999</v>
      </c>
      <c r="E187" s="127">
        <v>1438438.61</v>
      </c>
      <c r="F187" s="128">
        <f t="shared" si="2"/>
        <v>20716078.18</v>
      </c>
    </row>
    <row r="188" spans="1:6" ht="25.5" x14ac:dyDescent="0.2">
      <c r="A188" s="113" t="s">
        <v>534</v>
      </c>
      <c r="B188" s="114" t="s">
        <v>306</v>
      </c>
      <c r="C188" s="115" t="s">
        <v>535</v>
      </c>
      <c r="D188" s="116">
        <v>40268400.57</v>
      </c>
      <c r="E188" s="117">
        <v>11790615.699999999</v>
      </c>
      <c r="F188" s="118">
        <f t="shared" si="2"/>
        <v>28477784.870000001</v>
      </c>
    </row>
    <row r="189" spans="1:6" ht="25.5" x14ac:dyDescent="0.2">
      <c r="A189" s="26" t="s">
        <v>447</v>
      </c>
      <c r="B189" s="125" t="s">
        <v>306</v>
      </c>
      <c r="C189" s="19" t="s">
        <v>536</v>
      </c>
      <c r="D189" s="126">
        <v>40268400.57</v>
      </c>
      <c r="E189" s="127">
        <v>11790615.699999999</v>
      </c>
      <c r="F189" s="128">
        <f t="shared" si="2"/>
        <v>28477784.870000001</v>
      </c>
    </row>
    <row r="190" spans="1:6" x14ac:dyDescent="0.2">
      <c r="A190" s="26" t="s">
        <v>449</v>
      </c>
      <c r="B190" s="125" t="s">
        <v>306</v>
      </c>
      <c r="C190" s="19" t="s">
        <v>537</v>
      </c>
      <c r="D190" s="126">
        <f>D191+D192</f>
        <v>40268400.57</v>
      </c>
      <c r="E190" s="127">
        <v>11790615.699999999</v>
      </c>
      <c r="F190" s="128">
        <f t="shared" si="2"/>
        <v>28477784.870000001</v>
      </c>
    </row>
    <row r="191" spans="1:6" ht="51" x14ac:dyDescent="0.2">
      <c r="A191" s="26" t="s">
        <v>507</v>
      </c>
      <c r="B191" s="125" t="s">
        <v>306</v>
      </c>
      <c r="C191" s="19" t="s">
        <v>538</v>
      </c>
      <c r="D191" s="126">
        <v>39684832.890000001</v>
      </c>
      <c r="E191" s="127">
        <v>11549015.699999999</v>
      </c>
      <c r="F191" s="128">
        <f t="shared" si="2"/>
        <v>28135817.190000001</v>
      </c>
    </row>
    <row r="192" spans="1:6" x14ac:dyDescent="0.2">
      <c r="A192" s="26" t="s">
        <v>451</v>
      </c>
      <c r="B192" s="125" t="s">
        <v>306</v>
      </c>
      <c r="C192" s="19" t="s">
        <v>539</v>
      </c>
      <c r="D192" s="126">
        <v>583567.68000000005</v>
      </c>
      <c r="E192" s="127">
        <v>241600</v>
      </c>
      <c r="F192" s="128">
        <f t="shared" si="2"/>
        <v>341967.68000000005</v>
      </c>
    </row>
    <row r="193" spans="1:6" x14ac:dyDescent="0.2">
      <c r="A193" s="113" t="s">
        <v>540</v>
      </c>
      <c r="B193" s="114" t="s">
        <v>306</v>
      </c>
      <c r="C193" s="115" t="s">
        <v>541</v>
      </c>
      <c r="D193" s="116">
        <v>442022364.16000003</v>
      </c>
      <c r="E193" s="117">
        <v>86888250.090000004</v>
      </c>
      <c r="F193" s="118">
        <f t="shared" si="2"/>
        <v>355134114.07000005</v>
      </c>
    </row>
    <row r="194" spans="1:6" ht="63.75" x14ac:dyDescent="0.2">
      <c r="A194" s="26" t="s">
        <v>310</v>
      </c>
      <c r="B194" s="125" t="s">
        <v>306</v>
      </c>
      <c r="C194" s="19" t="s">
        <v>542</v>
      </c>
      <c r="D194" s="126">
        <v>4392919.66</v>
      </c>
      <c r="E194" s="127">
        <v>1439682.3</v>
      </c>
      <c r="F194" s="128">
        <f t="shared" si="2"/>
        <v>2953237.3600000003</v>
      </c>
    </row>
    <row r="195" spans="1:6" ht="25.5" x14ac:dyDescent="0.2">
      <c r="A195" s="26" t="s">
        <v>320</v>
      </c>
      <c r="B195" s="125" t="s">
        <v>306</v>
      </c>
      <c r="C195" s="19" t="s">
        <v>543</v>
      </c>
      <c r="D195" s="126">
        <f>D196+D197+D198+D199</f>
        <v>4392919.66</v>
      </c>
      <c r="E195" s="127">
        <v>1439682.3</v>
      </c>
      <c r="F195" s="128">
        <f t="shared" si="2"/>
        <v>2953237.3600000003</v>
      </c>
    </row>
    <row r="196" spans="1:6" ht="25.5" x14ac:dyDescent="0.2">
      <c r="A196" s="26" t="s">
        <v>322</v>
      </c>
      <c r="B196" s="125" t="s">
        <v>306</v>
      </c>
      <c r="C196" s="19" t="s">
        <v>544</v>
      </c>
      <c r="D196" s="126">
        <v>3609114.54</v>
      </c>
      <c r="E196" s="127">
        <v>1085392.6599999999</v>
      </c>
      <c r="F196" s="128">
        <f t="shared" si="2"/>
        <v>2523721.88</v>
      </c>
    </row>
    <row r="197" spans="1:6" ht="38.25" x14ac:dyDescent="0.2">
      <c r="A197" s="26" t="s">
        <v>324</v>
      </c>
      <c r="B197" s="125" t="s">
        <v>306</v>
      </c>
      <c r="C197" s="19" t="s">
        <v>545</v>
      </c>
      <c r="D197" s="126">
        <v>14548</v>
      </c>
      <c r="E197" s="127">
        <v>14547.6</v>
      </c>
      <c r="F197" s="128">
        <f t="shared" si="2"/>
        <v>0.3999999999996362</v>
      </c>
    </row>
    <row r="198" spans="1:6" ht="51" x14ac:dyDescent="0.2">
      <c r="A198" s="26" t="s">
        <v>419</v>
      </c>
      <c r="B198" s="125" t="s">
        <v>306</v>
      </c>
      <c r="C198" s="19" t="s">
        <v>546</v>
      </c>
      <c r="D198" s="126">
        <v>25000</v>
      </c>
      <c r="E198" s="127" t="s">
        <v>43</v>
      </c>
      <c r="F198" s="128">
        <f t="shared" si="2"/>
        <v>25000</v>
      </c>
    </row>
    <row r="199" spans="1:6" ht="51" x14ac:dyDescent="0.2">
      <c r="A199" s="26" t="s">
        <v>326</v>
      </c>
      <c r="B199" s="125" t="s">
        <v>306</v>
      </c>
      <c r="C199" s="19" t="s">
        <v>547</v>
      </c>
      <c r="D199" s="126">
        <v>744257.12</v>
      </c>
      <c r="E199" s="127">
        <v>339742.04</v>
      </c>
      <c r="F199" s="128">
        <f t="shared" si="2"/>
        <v>404515.08</v>
      </c>
    </row>
    <row r="200" spans="1:6" ht="25.5" x14ac:dyDescent="0.2">
      <c r="A200" s="26" t="s">
        <v>328</v>
      </c>
      <c r="B200" s="125" t="s">
        <v>306</v>
      </c>
      <c r="C200" s="19" t="s">
        <v>548</v>
      </c>
      <c r="D200" s="126">
        <v>162019</v>
      </c>
      <c r="E200" s="127">
        <v>24386.55</v>
      </c>
      <c r="F200" s="128">
        <f t="shared" si="2"/>
        <v>137632.45000000001</v>
      </c>
    </row>
    <row r="201" spans="1:6" ht="44.25" customHeight="1" x14ac:dyDescent="0.2">
      <c r="A201" s="26" t="s">
        <v>330</v>
      </c>
      <c r="B201" s="125" t="s">
        <v>306</v>
      </c>
      <c r="C201" s="19" t="s">
        <v>549</v>
      </c>
      <c r="D201" s="126">
        <v>162019</v>
      </c>
      <c r="E201" s="127">
        <v>24386.55</v>
      </c>
      <c r="F201" s="128">
        <f t="shared" si="2"/>
        <v>137632.45000000001</v>
      </c>
    </row>
    <row r="202" spans="1:6" ht="25.5" x14ac:dyDescent="0.2">
      <c r="A202" s="26" t="s">
        <v>332</v>
      </c>
      <c r="B202" s="125" t="s">
        <v>306</v>
      </c>
      <c r="C202" s="19" t="s">
        <v>550</v>
      </c>
      <c r="D202" s="126">
        <v>73019</v>
      </c>
      <c r="E202" s="127">
        <v>15723.96</v>
      </c>
      <c r="F202" s="128">
        <f t="shared" si="2"/>
        <v>57295.040000000001</v>
      </c>
    </row>
    <row r="203" spans="1:6" x14ac:dyDescent="0.2">
      <c r="A203" s="26" t="s">
        <v>334</v>
      </c>
      <c r="B203" s="125" t="s">
        <v>306</v>
      </c>
      <c r="C203" s="19" t="s">
        <v>551</v>
      </c>
      <c r="D203" s="126">
        <v>89000</v>
      </c>
      <c r="E203" s="127">
        <v>8662.59</v>
      </c>
      <c r="F203" s="128">
        <f t="shared" si="2"/>
        <v>80337.41</v>
      </c>
    </row>
    <row r="204" spans="1:6" ht="25.5" x14ac:dyDescent="0.2">
      <c r="A204" s="26" t="s">
        <v>499</v>
      </c>
      <c r="B204" s="125" t="s">
        <v>306</v>
      </c>
      <c r="C204" s="19" t="s">
        <v>552</v>
      </c>
      <c r="D204" s="126">
        <v>131808647.08</v>
      </c>
      <c r="E204" s="127">
        <v>209499.08</v>
      </c>
      <c r="F204" s="128">
        <f t="shared" si="2"/>
        <v>131599148</v>
      </c>
    </row>
    <row r="205" spans="1:6" x14ac:dyDescent="0.2">
      <c r="A205" s="26" t="s">
        <v>501</v>
      </c>
      <c r="B205" s="125" t="s">
        <v>306</v>
      </c>
      <c r="C205" s="19" t="s">
        <v>553</v>
      </c>
      <c r="D205" s="126">
        <v>131808647.08</v>
      </c>
      <c r="E205" s="127">
        <v>209499.08</v>
      </c>
      <c r="F205" s="128">
        <f t="shared" si="2"/>
        <v>131599148</v>
      </c>
    </row>
    <row r="206" spans="1:6" ht="38.25" x14ac:dyDescent="0.2">
      <c r="A206" s="26" t="s">
        <v>503</v>
      </c>
      <c r="B206" s="125" t="s">
        <v>306</v>
      </c>
      <c r="C206" s="19" t="s">
        <v>554</v>
      </c>
      <c r="D206" s="126">
        <v>131808647.08</v>
      </c>
      <c r="E206" s="127">
        <v>209499.08</v>
      </c>
      <c r="F206" s="128">
        <f t="shared" si="2"/>
        <v>131599148</v>
      </c>
    </row>
    <row r="207" spans="1:6" ht="25.5" x14ac:dyDescent="0.2">
      <c r="A207" s="26" t="s">
        <v>447</v>
      </c>
      <c r="B207" s="125" t="s">
        <v>306</v>
      </c>
      <c r="C207" s="19" t="s">
        <v>555</v>
      </c>
      <c r="D207" s="126">
        <v>305583778.42000002</v>
      </c>
      <c r="E207" s="127">
        <v>85214404.079999998</v>
      </c>
      <c r="F207" s="128">
        <f t="shared" si="2"/>
        <v>220369374.34000003</v>
      </c>
    </row>
    <row r="208" spans="1:6" x14ac:dyDescent="0.2">
      <c r="A208" s="26" t="s">
        <v>449</v>
      </c>
      <c r="B208" s="125" t="s">
        <v>306</v>
      </c>
      <c r="C208" s="19" t="s">
        <v>556</v>
      </c>
      <c r="D208" s="126">
        <f>D209+D210</f>
        <v>301734503.13999999</v>
      </c>
      <c r="E208" s="127">
        <v>85075805.040000007</v>
      </c>
      <c r="F208" s="128">
        <f t="shared" ref="F208:F271" si="3">IF(OR(D208="-",IF(E208="-",0,E208)&gt;=IF(D208="-",0,D208)),"-",IF(D208="-",0,D208)-IF(E208="-",0,E208))</f>
        <v>216658698.09999996</v>
      </c>
    </row>
    <row r="209" spans="1:6" ht="51" x14ac:dyDescent="0.2">
      <c r="A209" s="26" t="s">
        <v>507</v>
      </c>
      <c r="B209" s="125" t="s">
        <v>306</v>
      </c>
      <c r="C209" s="19" t="s">
        <v>557</v>
      </c>
      <c r="D209" s="126">
        <v>279759314.31</v>
      </c>
      <c r="E209" s="127">
        <v>82923198.299999997</v>
      </c>
      <c r="F209" s="128">
        <f t="shared" si="3"/>
        <v>196836116.00999999</v>
      </c>
    </row>
    <row r="210" spans="1:6" x14ac:dyDescent="0.2">
      <c r="A210" s="26" t="s">
        <v>451</v>
      </c>
      <c r="B210" s="125" t="s">
        <v>306</v>
      </c>
      <c r="C210" s="19" t="s">
        <v>558</v>
      </c>
      <c r="D210" s="126">
        <v>21975188.829999998</v>
      </c>
      <c r="E210" s="127">
        <v>2152606.7400000002</v>
      </c>
      <c r="F210" s="128">
        <f t="shared" si="3"/>
        <v>19822582.089999996</v>
      </c>
    </row>
    <row r="211" spans="1:6" ht="38.25" x14ac:dyDescent="0.2">
      <c r="A211" s="26" t="s">
        <v>559</v>
      </c>
      <c r="B211" s="125" t="s">
        <v>306</v>
      </c>
      <c r="C211" s="19" t="s">
        <v>560</v>
      </c>
      <c r="D211" s="126">
        <f>D212</f>
        <v>3849275.28</v>
      </c>
      <c r="E211" s="127">
        <v>138599.04000000001</v>
      </c>
      <c r="F211" s="128">
        <f t="shared" si="3"/>
        <v>3710676.2399999998</v>
      </c>
    </row>
    <row r="212" spans="1:6" ht="25.5" x14ac:dyDescent="0.2">
      <c r="A212" s="26" t="s">
        <v>561</v>
      </c>
      <c r="B212" s="125" t="s">
        <v>306</v>
      </c>
      <c r="C212" s="19" t="s">
        <v>562</v>
      </c>
      <c r="D212" s="126">
        <v>3849275.28</v>
      </c>
      <c r="E212" s="127">
        <v>138599.04000000001</v>
      </c>
      <c r="F212" s="128">
        <f t="shared" si="3"/>
        <v>3710676.2399999998</v>
      </c>
    </row>
    <row r="213" spans="1:6" x14ac:dyDescent="0.2">
      <c r="A213" s="26" t="s">
        <v>336</v>
      </c>
      <c r="B213" s="125" t="s">
        <v>306</v>
      </c>
      <c r="C213" s="19" t="s">
        <v>563</v>
      </c>
      <c r="D213" s="126">
        <v>75000</v>
      </c>
      <c r="E213" s="127">
        <v>278.08</v>
      </c>
      <c r="F213" s="128">
        <f t="shared" si="3"/>
        <v>74721.919999999998</v>
      </c>
    </row>
    <row r="214" spans="1:6" x14ac:dyDescent="0.2">
      <c r="A214" s="26" t="s">
        <v>342</v>
      </c>
      <c r="B214" s="125" t="s">
        <v>306</v>
      </c>
      <c r="C214" s="19" t="s">
        <v>564</v>
      </c>
      <c r="D214" s="126">
        <v>75000</v>
      </c>
      <c r="E214" s="127">
        <v>278.08</v>
      </c>
      <c r="F214" s="128">
        <f t="shared" si="3"/>
        <v>74721.919999999998</v>
      </c>
    </row>
    <row r="215" spans="1:6" x14ac:dyDescent="0.2">
      <c r="A215" s="26" t="s">
        <v>346</v>
      </c>
      <c r="B215" s="125" t="s">
        <v>306</v>
      </c>
      <c r="C215" s="19" t="s">
        <v>565</v>
      </c>
      <c r="D215" s="126">
        <v>74721.919999999998</v>
      </c>
      <c r="E215" s="127" t="s">
        <v>43</v>
      </c>
      <c r="F215" s="128">
        <f t="shared" si="3"/>
        <v>74721.919999999998</v>
      </c>
    </row>
    <row r="216" spans="1:6" x14ac:dyDescent="0.2">
      <c r="A216" s="26" t="s">
        <v>348</v>
      </c>
      <c r="B216" s="125" t="s">
        <v>306</v>
      </c>
      <c r="C216" s="19" t="s">
        <v>566</v>
      </c>
      <c r="D216" s="126">
        <v>278.08</v>
      </c>
      <c r="E216" s="127">
        <v>278.08</v>
      </c>
      <c r="F216" s="128" t="str">
        <f t="shared" si="3"/>
        <v>-</v>
      </c>
    </row>
    <row r="217" spans="1:6" x14ac:dyDescent="0.2">
      <c r="A217" s="113" t="s">
        <v>567</v>
      </c>
      <c r="B217" s="114" t="s">
        <v>306</v>
      </c>
      <c r="C217" s="115" t="s">
        <v>568</v>
      </c>
      <c r="D217" s="116">
        <v>102134002.68000001</v>
      </c>
      <c r="E217" s="117">
        <v>32880989.829999998</v>
      </c>
      <c r="F217" s="118">
        <f t="shared" si="3"/>
        <v>69253012.850000009</v>
      </c>
    </row>
    <row r="218" spans="1:6" ht="25.5" x14ac:dyDescent="0.2">
      <c r="A218" s="26" t="s">
        <v>447</v>
      </c>
      <c r="B218" s="125" t="s">
        <v>306</v>
      </c>
      <c r="C218" s="19" t="s">
        <v>569</v>
      </c>
      <c r="D218" s="126">
        <v>102134002.68000001</v>
      </c>
      <c r="E218" s="127">
        <v>32880989.829999998</v>
      </c>
      <c r="F218" s="128">
        <f t="shared" si="3"/>
        <v>69253012.850000009</v>
      </c>
    </row>
    <row r="219" spans="1:6" x14ac:dyDescent="0.2">
      <c r="A219" s="26" t="s">
        <v>449</v>
      </c>
      <c r="B219" s="125" t="s">
        <v>306</v>
      </c>
      <c r="C219" s="19" t="s">
        <v>570</v>
      </c>
      <c r="D219" s="126">
        <f>D220+D221</f>
        <v>102134002.68000001</v>
      </c>
      <c r="E219" s="127">
        <v>32880989.829999998</v>
      </c>
      <c r="F219" s="128">
        <f t="shared" si="3"/>
        <v>69253012.850000009</v>
      </c>
    </row>
    <row r="220" spans="1:6" ht="51" x14ac:dyDescent="0.2">
      <c r="A220" s="26" t="s">
        <v>507</v>
      </c>
      <c r="B220" s="125" t="s">
        <v>306</v>
      </c>
      <c r="C220" s="19" t="s">
        <v>571</v>
      </c>
      <c r="D220" s="126">
        <v>98490628.120000005</v>
      </c>
      <c r="E220" s="127">
        <v>31503015.079999998</v>
      </c>
      <c r="F220" s="128">
        <f t="shared" si="3"/>
        <v>66987613.040000007</v>
      </c>
    </row>
    <row r="221" spans="1:6" ht="22.5" customHeight="1" x14ac:dyDescent="0.2">
      <c r="A221" s="26" t="s">
        <v>451</v>
      </c>
      <c r="B221" s="125" t="s">
        <v>306</v>
      </c>
      <c r="C221" s="19" t="s">
        <v>572</v>
      </c>
      <c r="D221" s="126">
        <v>3643374.56</v>
      </c>
      <c r="E221" s="127">
        <v>1377974.75</v>
      </c>
      <c r="F221" s="128">
        <f t="shared" si="3"/>
        <v>2265399.81</v>
      </c>
    </row>
    <row r="222" spans="1:6" x14ac:dyDescent="0.2">
      <c r="A222" s="113" t="s">
        <v>573</v>
      </c>
      <c r="B222" s="114" t="s">
        <v>306</v>
      </c>
      <c r="C222" s="115" t="s">
        <v>574</v>
      </c>
      <c r="D222" s="116">
        <v>160422449</v>
      </c>
      <c r="E222" s="117">
        <v>40763125.189999998</v>
      </c>
      <c r="F222" s="118">
        <f t="shared" si="3"/>
        <v>119659323.81</v>
      </c>
    </row>
    <row r="223" spans="1:6" ht="25.5" x14ac:dyDescent="0.2">
      <c r="A223" s="26" t="s">
        <v>447</v>
      </c>
      <c r="B223" s="125" t="s">
        <v>306</v>
      </c>
      <c r="C223" s="19" t="s">
        <v>575</v>
      </c>
      <c r="D223" s="126">
        <v>160422449</v>
      </c>
      <c r="E223" s="127">
        <v>40763125.189999998</v>
      </c>
      <c r="F223" s="128">
        <f t="shared" si="3"/>
        <v>119659323.81</v>
      </c>
    </row>
    <row r="224" spans="1:6" x14ac:dyDescent="0.2">
      <c r="A224" s="26" t="s">
        <v>449</v>
      </c>
      <c r="B224" s="125" t="s">
        <v>306</v>
      </c>
      <c r="C224" s="19" t="s">
        <v>576</v>
      </c>
      <c r="D224" s="126">
        <f>D225+D226</f>
        <v>160422449</v>
      </c>
      <c r="E224" s="127">
        <v>40763125.189999998</v>
      </c>
      <c r="F224" s="128">
        <f t="shared" si="3"/>
        <v>119659323.81</v>
      </c>
    </row>
    <row r="225" spans="1:6" ht="51" x14ac:dyDescent="0.2">
      <c r="A225" s="26" t="s">
        <v>507</v>
      </c>
      <c r="B225" s="125" t="s">
        <v>306</v>
      </c>
      <c r="C225" s="19" t="s">
        <v>577</v>
      </c>
      <c r="D225" s="126">
        <v>150562753.25999999</v>
      </c>
      <c r="E225" s="127">
        <v>40145255.159999996</v>
      </c>
      <c r="F225" s="128">
        <f t="shared" si="3"/>
        <v>110417498.09999999</v>
      </c>
    </row>
    <row r="226" spans="1:6" x14ac:dyDescent="0.2">
      <c r="A226" s="26" t="s">
        <v>451</v>
      </c>
      <c r="B226" s="125" t="s">
        <v>306</v>
      </c>
      <c r="C226" s="19" t="s">
        <v>578</v>
      </c>
      <c r="D226" s="126">
        <v>9859695.7400000002</v>
      </c>
      <c r="E226" s="127">
        <v>617870.03</v>
      </c>
      <c r="F226" s="128">
        <f t="shared" si="3"/>
        <v>9241825.7100000009</v>
      </c>
    </row>
    <row r="227" spans="1:6" x14ac:dyDescent="0.2">
      <c r="A227" s="113" t="s">
        <v>579</v>
      </c>
      <c r="B227" s="114" t="s">
        <v>306</v>
      </c>
      <c r="C227" s="115" t="s">
        <v>580</v>
      </c>
      <c r="D227" s="116">
        <v>37856051.460000001</v>
      </c>
      <c r="E227" s="117">
        <v>11401690.02</v>
      </c>
      <c r="F227" s="118">
        <f t="shared" si="3"/>
        <v>26454361.440000001</v>
      </c>
    </row>
    <row r="228" spans="1:6" ht="25.5" x14ac:dyDescent="0.2">
      <c r="A228" s="26" t="s">
        <v>447</v>
      </c>
      <c r="B228" s="125" t="s">
        <v>306</v>
      </c>
      <c r="C228" s="19" t="s">
        <v>581</v>
      </c>
      <c r="D228" s="126">
        <v>37856051.460000001</v>
      </c>
      <c r="E228" s="127">
        <v>11401690.02</v>
      </c>
      <c r="F228" s="128">
        <f t="shared" si="3"/>
        <v>26454361.440000001</v>
      </c>
    </row>
    <row r="229" spans="1:6" x14ac:dyDescent="0.2">
      <c r="A229" s="26" t="s">
        <v>449</v>
      </c>
      <c r="B229" s="125" t="s">
        <v>306</v>
      </c>
      <c r="C229" s="19" t="s">
        <v>582</v>
      </c>
      <c r="D229" s="126">
        <f>D230+D231</f>
        <v>37856051.460000001</v>
      </c>
      <c r="E229" s="127">
        <v>11401690.02</v>
      </c>
      <c r="F229" s="128">
        <f t="shared" si="3"/>
        <v>26454361.440000001</v>
      </c>
    </row>
    <row r="230" spans="1:6" ht="51" x14ac:dyDescent="0.2">
      <c r="A230" s="26" t="s">
        <v>507</v>
      </c>
      <c r="B230" s="125" t="s">
        <v>306</v>
      </c>
      <c r="C230" s="19" t="s">
        <v>583</v>
      </c>
      <c r="D230" s="126">
        <v>30705932.93</v>
      </c>
      <c r="E230" s="127">
        <v>11274928.060000001</v>
      </c>
      <c r="F230" s="128">
        <f t="shared" si="3"/>
        <v>19431004.869999997</v>
      </c>
    </row>
    <row r="231" spans="1:6" x14ac:dyDescent="0.2">
      <c r="A231" s="26" t="s">
        <v>451</v>
      </c>
      <c r="B231" s="125" t="s">
        <v>306</v>
      </c>
      <c r="C231" s="19" t="s">
        <v>584</v>
      </c>
      <c r="D231" s="126">
        <v>7150118.5300000003</v>
      </c>
      <c r="E231" s="127">
        <v>126761.96</v>
      </c>
      <c r="F231" s="128">
        <f t="shared" si="3"/>
        <v>7023356.5700000003</v>
      </c>
    </row>
    <row r="232" spans="1:6" x14ac:dyDescent="0.2">
      <c r="A232" s="113" t="s">
        <v>585</v>
      </c>
      <c r="B232" s="114" t="s">
        <v>306</v>
      </c>
      <c r="C232" s="115" t="s">
        <v>586</v>
      </c>
      <c r="D232" s="116">
        <v>1362000</v>
      </c>
      <c r="E232" s="117">
        <v>30000</v>
      </c>
      <c r="F232" s="118">
        <f t="shared" si="3"/>
        <v>1332000</v>
      </c>
    </row>
    <row r="233" spans="1:6" ht="25.5" x14ac:dyDescent="0.2">
      <c r="A233" s="26" t="s">
        <v>328</v>
      </c>
      <c r="B233" s="125" t="s">
        <v>306</v>
      </c>
      <c r="C233" s="19" t="s">
        <v>587</v>
      </c>
      <c r="D233" s="126">
        <v>40000</v>
      </c>
      <c r="E233" s="127" t="s">
        <v>43</v>
      </c>
      <c r="F233" s="128">
        <f t="shared" si="3"/>
        <v>40000</v>
      </c>
    </row>
    <row r="234" spans="1:6" ht="39.75" customHeight="1" x14ac:dyDescent="0.2">
      <c r="A234" s="26" t="s">
        <v>330</v>
      </c>
      <c r="B234" s="125" t="s">
        <v>306</v>
      </c>
      <c r="C234" s="19" t="s">
        <v>588</v>
      </c>
      <c r="D234" s="126">
        <v>40000</v>
      </c>
      <c r="E234" s="127" t="s">
        <v>43</v>
      </c>
      <c r="F234" s="128">
        <f t="shared" si="3"/>
        <v>40000</v>
      </c>
    </row>
    <row r="235" spans="1:6" x14ac:dyDescent="0.2">
      <c r="A235" s="26" t="s">
        <v>334</v>
      </c>
      <c r="B235" s="125" t="s">
        <v>306</v>
      </c>
      <c r="C235" s="19" t="s">
        <v>589</v>
      </c>
      <c r="D235" s="126">
        <v>40000</v>
      </c>
      <c r="E235" s="127" t="s">
        <v>43</v>
      </c>
      <c r="F235" s="128">
        <f t="shared" si="3"/>
        <v>40000</v>
      </c>
    </row>
    <row r="236" spans="1:6" ht="25.5" x14ac:dyDescent="0.2">
      <c r="A236" s="26" t="s">
        <v>447</v>
      </c>
      <c r="B236" s="125" t="s">
        <v>306</v>
      </c>
      <c r="C236" s="19" t="s">
        <v>590</v>
      </c>
      <c r="D236" s="126">
        <v>1322000</v>
      </c>
      <c r="E236" s="127">
        <v>30000</v>
      </c>
      <c r="F236" s="128">
        <f t="shared" si="3"/>
        <v>1292000</v>
      </c>
    </row>
    <row r="237" spans="1:6" x14ac:dyDescent="0.2">
      <c r="A237" s="26" t="s">
        <v>449</v>
      </c>
      <c r="B237" s="125" t="s">
        <v>306</v>
      </c>
      <c r="C237" s="19" t="s">
        <v>591</v>
      </c>
      <c r="D237" s="126">
        <v>1322000</v>
      </c>
      <c r="E237" s="127">
        <v>30000</v>
      </c>
      <c r="F237" s="128">
        <f t="shared" si="3"/>
        <v>1292000</v>
      </c>
    </row>
    <row r="238" spans="1:6" x14ac:dyDescent="0.2">
      <c r="A238" s="26" t="s">
        <v>451</v>
      </c>
      <c r="B238" s="125" t="s">
        <v>306</v>
      </c>
      <c r="C238" s="19" t="s">
        <v>592</v>
      </c>
      <c r="D238" s="126">
        <v>1322000</v>
      </c>
      <c r="E238" s="127">
        <v>30000</v>
      </c>
      <c r="F238" s="128">
        <f t="shared" si="3"/>
        <v>1292000</v>
      </c>
    </row>
    <row r="239" spans="1:6" x14ac:dyDescent="0.2">
      <c r="A239" s="113" t="s">
        <v>593</v>
      </c>
      <c r="B239" s="114" t="s">
        <v>306</v>
      </c>
      <c r="C239" s="115" t="s">
        <v>594</v>
      </c>
      <c r="D239" s="116">
        <v>140247861.02000001</v>
      </c>
      <c r="E239" s="117">
        <v>1812445.05</v>
      </c>
      <c r="F239" s="118">
        <f t="shared" si="3"/>
        <v>138435415.97</v>
      </c>
    </row>
    <row r="240" spans="1:6" ht="63.75" x14ac:dyDescent="0.2">
      <c r="A240" s="26" t="s">
        <v>310</v>
      </c>
      <c r="B240" s="125" t="s">
        <v>306</v>
      </c>
      <c r="C240" s="19" t="s">
        <v>595</v>
      </c>
      <c r="D240" s="126">
        <v>4392919.66</v>
      </c>
      <c r="E240" s="127">
        <v>1439682.3</v>
      </c>
      <c r="F240" s="128">
        <f t="shared" si="3"/>
        <v>2953237.3600000003</v>
      </c>
    </row>
    <row r="241" spans="1:6" ht="25.5" x14ac:dyDescent="0.2">
      <c r="A241" s="26" t="s">
        <v>320</v>
      </c>
      <c r="B241" s="125" t="s">
        <v>306</v>
      </c>
      <c r="C241" s="19" t="s">
        <v>596</v>
      </c>
      <c r="D241" s="126">
        <f>D242+D243+D244+D245</f>
        <v>4392919.66</v>
      </c>
      <c r="E241" s="127">
        <v>1439682.3</v>
      </c>
      <c r="F241" s="128">
        <f t="shared" si="3"/>
        <v>2953237.3600000003</v>
      </c>
    </row>
    <row r="242" spans="1:6" ht="25.5" x14ac:dyDescent="0.2">
      <c r="A242" s="26" t="s">
        <v>322</v>
      </c>
      <c r="B242" s="125" t="s">
        <v>306</v>
      </c>
      <c r="C242" s="19" t="s">
        <v>597</v>
      </c>
      <c r="D242" s="126">
        <v>3609114.54</v>
      </c>
      <c r="E242" s="127">
        <v>1085392.6599999999</v>
      </c>
      <c r="F242" s="128">
        <f t="shared" si="3"/>
        <v>2523721.88</v>
      </c>
    </row>
    <row r="243" spans="1:6" ht="38.25" x14ac:dyDescent="0.2">
      <c r="A243" s="26" t="s">
        <v>324</v>
      </c>
      <c r="B243" s="125" t="s">
        <v>306</v>
      </c>
      <c r="C243" s="19" t="s">
        <v>598</v>
      </c>
      <c r="D243" s="126">
        <v>14548</v>
      </c>
      <c r="E243" s="127">
        <v>14547.6</v>
      </c>
      <c r="F243" s="128">
        <f t="shared" si="3"/>
        <v>0.3999999999996362</v>
      </c>
    </row>
    <row r="244" spans="1:6" ht="51" x14ac:dyDescent="0.2">
      <c r="A244" s="26" t="s">
        <v>419</v>
      </c>
      <c r="B244" s="125" t="s">
        <v>306</v>
      </c>
      <c r="C244" s="19" t="s">
        <v>599</v>
      </c>
      <c r="D244" s="126">
        <v>25000</v>
      </c>
      <c r="E244" s="127" t="s">
        <v>43</v>
      </c>
      <c r="F244" s="128">
        <f t="shared" si="3"/>
        <v>25000</v>
      </c>
    </row>
    <row r="245" spans="1:6" ht="51" x14ac:dyDescent="0.2">
      <c r="A245" s="26" t="s">
        <v>326</v>
      </c>
      <c r="B245" s="125" t="s">
        <v>306</v>
      </c>
      <c r="C245" s="19" t="s">
        <v>600</v>
      </c>
      <c r="D245" s="126">
        <v>744257.12</v>
      </c>
      <c r="E245" s="127">
        <v>339742.04</v>
      </c>
      <c r="F245" s="128">
        <f t="shared" si="3"/>
        <v>404515.08</v>
      </c>
    </row>
    <row r="246" spans="1:6" ht="25.5" x14ac:dyDescent="0.2">
      <c r="A246" s="26" t="s">
        <v>328</v>
      </c>
      <c r="B246" s="125" t="s">
        <v>306</v>
      </c>
      <c r="C246" s="19" t="s">
        <v>601</v>
      </c>
      <c r="D246" s="126">
        <v>122019</v>
      </c>
      <c r="E246" s="127">
        <v>24386.55</v>
      </c>
      <c r="F246" s="128">
        <f t="shared" si="3"/>
        <v>97632.45</v>
      </c>
    </row>
    <row r="247" spans="1:6" ht="40.5" customHeight="1" x14ac:dyDescent="0.2">
      <c r="A247" s="26" t="s">
        <v>330</v>
      </c>
      <c r="B247" s="125" t="s">
        <v>306</v>
      </c>
      <c r="C247" s="19" t="s">
        <v>602</v>
      </c>
      <c r="D247" s="126">
        <v>122019</v>
      </c>
      <c r="E247" s="127">
        <v>24386.55</v>
      </c>
      <c r="F247" s="128">
        <f t="shared" si="3"/>
        <v>97632.45</v>
      </c>
    </row>
    <row r="248" spans="1:6" ht="25.5" x14ac:dyDescent="0.2">
      <c r="A248" s="26" t="s">
        <v>332</v>
      </c>
      <c r="B248" s="125" t="s">
        <v>306</v>
      </c>
      <c r="C248" s="19" t="s">
        <v>603</v>
      </c>
      <c r="D248" s="126">
        <v>73019</v>
      </c>
      <c r="E248" s="127">
        <v>15723.96</v>
      </c>
      <c r="F248" s="128">
        <f t="shared" si="3"/>
        <v>57295.040000000001</v>
      </c>
    </row>
    <row r="249" spans="1:6" x14ac:dyDescent="0.2">
      <c r="A249" s="26" t="s">
        <v>334</v>
      </c>
      <c r="B249" s="125" t="s">
        <v>306</v>
      </c>
      <c r="C249" s="19" t="s">
        <v>604</v>
      </c>
      <c r="D249" s="126">
        <v>49000</v>
      </c>
      <c r="E249" s="127">
        <v>8662.59</v>
      </c>
      <c r="F249" s="128">
        <f t="shared" si="3"/>
        <v>40337.410000000003</v>
      </c>
    </row>
    <row r="250" spans="1:6" ht="25.5" x14ac:dyDescent="0.2">
      <c r="A250" s="26" t="s">
        <v>499</v>
      </c>
      <c r="B250" s="125" t="s">
        <v>306</v>
      </c>
      <c r="C250" s="19" t="s">
        <v>605</v>
      </c>
      <c r="D250" s="126">
        <v>131808647.08</v>
      </c>
      <c r="E250" s="127">
        <v>209499.08</v>
      </c>
      <c r="F250" s="128">
        <f t="shared" si="3"/>
        <v>131599148</v>
      </c>
    </row>
    <row r="251" spans="1:6" x14ac:dyDescent="0.2">
      <c r="A251" s="26" t="s">
        <v>501</v>
      </c>
      <c r="B251" s="125" t="s">
        <v>306</v>
      </c>
      <c r="C251" s="19" t="s">
        <v>606</v>
      </c>
      <c r="D251" s="126">
        <v>131808647.08</v>
      </c>
      <c r="E251" s="127">
        <v>209499.08</v>
      </c>
      <c r="F251" s="128">
        <f t="shared" si="3"/>
        <v>131599148</v>
      </c>
    </row>
    <row r="252" spans="1:6" ht="38.25" x14ac:dyDescent="0.2">
      <c r="A252" s="26" t="s">
        <v>503</v>
      </c>
      <c r="B252" s="125" t="s">
        <v>306</v>
      </c>
      <c r="C252" s="19" t="s">
        <v>607</v>
      </c>
      <c r="D252" s="126">
        <v>131808647.08</v>
      </c>
      <c r="E252" s="127">
        <v>209499.08</v>
      </c>
      <c r="F252" s="128">
        <f t="shared" si="3"/>
        <v>131599148</v>
      </c>
    </row>
    <row r="253" spans="1:6" ht="25.5" x14ac:dyDescent="0.2">
      <c r="A253" s="26" t="s">
        <v>447</v>
      </c>
      <c r="B253" s="125" t="s">
        <v>306</v>
      </c>
      <c r="C253" s="19" t="s">
        <v>608</v>
      </c>
      <c r="D253" s="126">
        <v>3849275.28</v>
      </c>
      <c r="E253" s="127">
        <v>138599.04000000001</v>
      </c>
      <c r="F253" s="128">
        <f t="shared" si="3"/>
        <v>3710676.2399999998</v>
      </c>
    </row>
    <row r="254" spans="1:6" ht="38.25" x14ac:dyDescent="0.2">
      <c r="A254" s="26" t="s">
        <v>559</v>
      </c>
      <c r="B254" s="125" t="s">
        <v>306</v>
      </c>
      <c r="C254" s="19" t="s">
        <v>609</v>
      </c>
      <c r="D254" s="126">
        <v>3849275.28</v>
      </c>
      <c r="E254" s="127">
        <v>138599.04000000001</v>
      </c>
      <c r="F254" s="128">
        <f t="shared" si="3"/>
        <v>3710676.2399999998</v>
      </c>
    </row>
    <row r="255" spans="1:6" ht="25.5" x14ac:dyDescent="0.2">
      <c r="A255" s="26" t="s">
        <v>561</v>
      </c>
      <c r="B255" s="125" t="s">
        <v>306</v>
      </c>
      <c r="C255" s="19" t="s">
        <v>610</v>
      </c>
      <c r="D255" s="126">
        <v>3849275.28</v>
      </c>
      <c r="E255" s="127">
        <v>138599.04000000001</v>
      </c>
      <c r="F255" s="128">
        <f t="shared" si="3"/>
        <v>3710676.2399999998</v>
      </c>
    </row>
    <row r="256" spans="1:6" x14ac:dyDescent="0.2">
      <c r="A256" s="26" t="s">
        <v>336</v>
      </c>
      <c r="B256" s="125" t="s">
        <v>306</v>
      </c>
      <c r="C256" s="19" t="s">
        <v>611</v>
      </c>
      <c r="D256" s="126">
        <v>75000</v>
      </c>
      <c r="E256" s="127">
        <v>278.08</v>
      </c>
      <c r="F256" s="128">
        <f t="shared" si="3"/>
        <v>74721.919999999998</v>
      </c>
    </row>
    <row r="257" spans="1:6" x14ac:dyDescent="0.2">
      <c r="A257" s="26" t="s">
        <v>342</v>
      </c>
      <c r="B257" s="125" t="s">
        <v>306</v>
      </c>
      <c r="C257" s="19" t="s">
        <v>612</v>
      </c>
      <c r="D257" s="126">
        <v>75000</v>
      </c>
      <c r="E257" s="127">
        <v>278.08</v>
      </c>
      <c r="F257" s="128">
        <f t="shared" si="3"/>
        <v>74721.919999999998</v>
      </c>
    </row>
    <row r="258" spans="1:6" x14ac:dyDescent="0.2">
      <c r="A258" s="26" t="s">
        <v>346</v>
      </c>
      <c r="B258" s="125" t="s">
        <v>306</v>
      </c>
      <c r="C258" s="19" t="s">
        <v>613</v>
      </c>
      <c r="D258" s="126">
        <v>74721.919999999998</v>
      </c>
      <c r="E258" s="127" t="s">
        <v>43</v>
      </c>
      <c r="F258" s="128">
        <f t="shared" si="3"/>
        <v>74721.919999999998</v>
      </c>
    </row>
    <row r="259" spans="1:6" x14ac:dyDescent="0.2">
      <c r="A259" s="26" t="s">
        <v>348</v>
      </c>
      <c r="B259" s="125" t="s">
        <v>306</v>
      </c>
      <c r="C259" s="19" t="s">
        <v>614</v>
      </c>
      <c r="D259" s="126">
        <v>278.08</v>
      </c>
      <c r="E259" s="127">
        <v>278.08</v>
      </c>
      <c r="F259" s="128" t="str">
        <f t="shared" si="3"/>
        <v>-</v>
      </c>
    </row>
    <row r="260" spans="1:6" x14ac:dyDescent="0.2">
      <c r="A260" s="113" t="s">
        <v>615</v>
      </c>
      <c r="B260" s="114" t="s">
        <v>306</v>
      </c>
      <c r="C260" s="115" t="s">
        <v>616</v>
      </c>
      <c r="D260" s="116">
        <v>70003817.519999996</v>
      </c>
      <c r="E260" s="117">
        <v>8640124.4499999993</v>
      </c>
      <c r="F260" s="118">
        <f t="shared" si="3"/>
        <v>61363693.069999993</v>
      </c>
    </row>
    <row r="261" spans="1:6" ht="63.75" x14ac:dyDescent="0.2">
      <c r="A261" s="26" t="s">
        <v>310</v>
      </c>
      <c r="B261" s="125" t="s">
        <v>306</v>
      </c>
      <c r="C261" s="19" t="s">
        <v>617</v>
      </c>
      <c r="D261" s="126">
        <v>80000</v>
      </c>
      <c r="E261" s="127" t="s">
        <v>43</v>
      </c>
      <c r="F261" s="128">
        <f t="shared" si="3"/>
        <v>80000</v>
      </c>
    </row>
    <row r="262" spans="1:6" ht="25.5" x14ac:dyDescent="0.2">
      <c r="A262" s="26" t="s">
        <v>320</v>
      </c>
      <c r="B262" s="125" t="s">
        <v>306</v>
      </c>
      <c r="C262" s="19" t="s">
        <v>618</v>
      </c>
      <c r="D262" s="126">
        <v>80000</v>
      </c>
      <c r="E262" s="127" t="s">
        <v>43</v>
      </c>
      <c r="F262" s="128">
        <f t="shared" si="3"/>
        <v>80000</v>
      </c>
    </row>
    <row r="263" spans="1:6" ht="51" x14ac:dyDescent="0.2">
      <c r="A263" s="26" t="s">
        <v>419</v>
      </c>
      <c r="B263" s="125" t="s">
        <v>306</v>
      </c>
      <c r="C263" s="19" t="s">
        <v>619</v>
      </c>
      <c r="D263" s="126">
        <v>80000</v>
      </c>
      <c r="E263" s="127" t="s">
        <v>43</v>
      </c>
      <c r="F263" s="128">
        <f t="shared" si="3"/>
        <v>80000</v>
      </c>
    </row>
    <row r="264" spans="1:6" ht="25.5" x14ac:dyDescent="0.2">
      <c r="A264" s="26" t="s">
        <v>328</v>
      </c>
      <c r="B264" s="125" t="s">
        <v>306</v>
      </c>
      <c r="C264" s="19" t="s">
        <v>620</v>
      </c>
      <c r="D264" s="126">
        <v>355000</v>
      </c>
      <c r="E264" s="127">
        <v>80000</v>
      </c>
      <c r="F264" s="128">
        <f t="shared" si="3"/>
        <v>275000</v>
      </c>
    </row>
    <row r="265" spans="1:6" ht="40.5" customHeight="1" x14ac:dyDescent="0.2">
      <c r="A265" s="26" t="s">
        <v>330</v>
      </c>
      <c r="B265" s="125" t="s">
        <v>306</v>
      </c>
      <c r="C265" s="19" t="s">
        <v>621</v>
      </c>
      <c r="D265" s="126">
        <v>355000</v>
      </c>
      <c r="E265" s="127">
        <v>80000</v>
      </c>
      <c r="F265" s="128">
        <f t="shared" si="3"/>
        <v>275000</v>
      </c>
    </row>
    <row r="266" spans="1:6" x14ac:dyDescent="0.2">
      <c r="A266" s="26" t="s">
        <v>334</v>
      </c>
      <c r="B266" s="125" t="s">
        <v>306</v>
      </c>
      <c r="C266" s="19" t="s">
        <v>622</v>
      </c>
      <c r="D266" s="126">
        <v>355000</v>
      </c>
      <c r="E266" s="127">
        <v>80000</v>
      </c>
      <c r="F266" s="128">
        <f t="shared" si="3"/>
        <v>275000</v>
      </c>
    </row>
    <row r="267" spans="1:6" ht="25.5" x14ac:dyDescent="0.2">
      <c r="A267" s="26" t="s">
        <v>499</v>
      </c>
      <c r="B267" s="125" t="s">
        <v>306</v>
      </c>
      <c r="C267" s="19" t="s">
        <v>623</v>
      </c>
      <c r="D267" s="126">
        <v>35268400</v>
      </c>
      <c r="E267" s="127">
        <v>135926.45000000001</v>
      </c>
      <c r="F267" s="128">
        <f t="shared" si="3"/>
        <v>35132473.549999997</v>
      </c>
    </row>
    <row r="268" spans="1:6" x14ac:dyDescent="0.2">
      <c r="A268" s="26" t="s">
        <v>501</v>
      </c>
      <c r="B268" s="125" t="s">
        <v>306</v>
      </c>
      <c r="C268" s="19" t="s">
        <v>624</v>
      </c>
      <c r="D268" s="126">
        <v>35268400</v>
      </c>
      <c r="E268" s="127">
        <v>135926.45000000001</v>
      </c>
      <c r="F268" s="128">
        <f t="shared" si="3"/>
        <v>35132473.549999997</v>
      </c>
    </row>
    <row r="269" spans="1:6" ht="38.25" x14ac:dyDescent="0.2">
      <c r="A269" s="26" t="s">
        <v>503</v>
      </c>
      <c r="B269" s="125" t="s">
        <v>306</v>
      </c>
      <c r="C269" s="19" t="s">
        <v>625</v>
      </c>
      <c r="D269" s="126">
        <v>35268400</v>
      </c>
      <c r="E269" s="127">
        <v>135926.45000000001</v>
      </c>
      <c r="F269" s="128">
        <f t="shared" si="3"/>
        <v>35132473.549999997</v>
      </c>
    </row>
    <row r="270" spans="1:6" ht="25.5" x14ac:dyDescent="0.2">
      <c r="A270" s="26" t="s">
        <v>447</v>
      </c>
      <c r="B270" s="125" t="s">
        <v>306</v>
      </c>
      <c r="C270" s="19" t="s">
        <v>626</v>
      </c>
      <c r="D270" s="126">
        <v>34300417.520000003</v>
      </c>
      <c r="E270" s="127">
        <v>8424198</v>
      </c>
      <c r="F270" s="128">
        <f t="shared" si="3"/>
        <v>25876219.520000003</v>
      </c>
    </row>
    <row r="271" spans="1:6" x14ac:dyDescent="0.2">
      <c r="A271" s="26" t="s">
        <v>449</v>
      </c>
      <c r="B271" s="125" t="s">
        <v>306</v>
      </c>
      <c r="C271" s="19" t="s">
        <v>627</v>
      </c>
      <c r="D271" s="126">
        <f>D272+D273</f>
        <v>33850417.519999996</v>
      </c>
      <c r="E271" s="127">
        <v>8424198</v>
      </c>
      <c r="F271" s="128">
        <f t="shared" si="3"/>
        <v>25426219.519999996</v>
      </c>
    </row>
    <row r="272" spans="1:6" ht="51" x14ac:dyDescent="0.2">
      <c r="A272" s="26" t="s">
        <v>507</v>
      </c>
      <c r="B272" s="125" t="s">
        <v>306</v>
      </c>
      <c r="C272" s="19" t="s">
        <v>628</v>
      </c>
      <c r="D272" s="126">
        <v>30312294.52</v>
      </c>
      <c r="E272" s="127">
        <v>8424198</v>
      </c>
      <c r="F272" s="128">
        <f t="shared" ref="F272:F335" si="4">IF(OR(D272="-",IF(E272="-",0,E272)&gt;=IF(D272="-",0,D272)),"-",IF(D272="-",0,D272)-IF(E272="-",0,E272))</f>
        <v>21888096.52</v>
      </c>
    </row>
    <row r="273" spans="1:6" x14ac:dyDescent="0.2">
      <c r="A273" s="26" t="s">
        <v>451</v>
      </c>
      <c r="B273" s="125" t="s">
        <v>306</v>
      </c>
      <c r="C273" s="19" t="s">
        <v>629</v>
      </c>
      <c r="D273" s="126">
        <v>3538123</v>
      </c>
      <c r="E273" s="127" t="s">
        <v>43</v>
      </c>
      <c r="F273" s="128">
        <f t="shared" si="4"/>
        <v>3538123</v>
      </c>
    </row>
    <row r="274" spans="1:6" ht="38.25" x14ac:dyDescent="0.2">
      <c r="A274" s="26" t="s">
        <v>559</v>
      </c>
      <c r="B274" s="125" t="s">
        <v>306</v>
      </c>
      <c r="C274" s="19" t="s">
        <v>630</v>
      </c>
      <c r="D274" s="126">
        <v>450000</v>
      </c>
      <c r="E274" s="127" t="s">
        <v>43</v>
      </c>
      <c r="F274" s="128">
        <f t="shared" si="4"/>
        <v>450000</v>
      </c>
    </row>
    <row r="275" spans="1:6" ht="25.5" x14ac:dyDescent="0.2">
      <c r="A275" s="26" t="s">
        <v>561</v>
      </c>
      <c r="B275" s="125" t="s">
        <v>306</v>
      </c>
      <c r="C275" s="19" t="s">
        <v>631</v>
      </c>
      <c r="D275" s="126">
        <v>450000</v>
      </c>
      <c r="E275" s="127" t="s">
        <v>43</v>
      </c>
      <c r="F275" s="128">
        <f t="shared" si="4"/>
        <v>450000</v>
      </c>
    </row>
    <row r="276" spans="1:6" x14ac:dyDescent="0.2">
      <c r="A276" s="113" t="s">
        <v>632</v>
      </c>
      <c r="B276" s="114" t="s">
        <v>306</v>
      </c>
      <c r="C276" s="115" t="s">
        <v>633</v>
      </c>
      <c r="D276" s="116">
        <v>69923817.519999996</v>
      </c>
      <c r="E276" s="117">
        <v>8640124.4499999993</v>
      </c>
      <c r="F276" s="118">
        <f t="shared" si="4"/>
        <v>61283693.069999993</v>
      </c>
    </row>
    <row r="277" spans="1:6" ht="25.5" x14ac:dyDescent="0.2">
      <c r="A277" s="26" t="s">
        <v>328</v>
      </c>
      <c r="B277" s="125" t="s">
        <v>306</v>
      </c>
      <c r="C277" s="19" t="s">
        <v>634</v>
      </c>
      <c r="D277" s="126">
        <v>355000</v>
      </c>
      <c r="E277" s="127">
        <v>80000</v>
      </c>
      <c r="F277" s="128">
        <f t="shared" si="4"/>
        <v>275000</v>
      </c>
    </row>
    <row r="278" spans="1:6" ht="40.5" customHeight="1" x14ac:dyDescent="0.2">
      <c r="A278" s="26" t="s">
        <v>330</v>
      </c>
      <c r="B278" s="125" t="s">
        <v>306</v>
      </c>
      <c r="C278" s="19" t="s">
        <v>635</v>
      </c>
      <c r="D278" s="126">
        <v>355000</v>
      </c>
      <c r="E278" s="127">
        <v>80000</v>
      </c>
      <c r="F278" s="128">
        <f t="shared" si="4"/>
        <v>275000</v>
      </c>
    </row>
    <row r="279" spans="1:6" x14ac:dyDescent="0.2">
      <c r="A279" s="26" t="s">
        <v>334</v>
      </c>
      <c r="B279" s="125" t="s">
        <v>306</v>
      </c>
      <c r="C279" s="19" t="s">
        <v>636</v>
      </c>
      <c r="D279" s="126">
        <v>355000</v>
      </c>
      <c r="E279" s="127">
        <v>80000</v>
      </c>
      <c r="F279" s="128">
        <f t="shared" si="4"/>
        <v>275000</v>
      </c>
    </row>
    <row r="280" spans="1:6" ht="25.5" x14ac:dyDescent="0.2">
      <c r="A280" s="26" t="s">
        <v>499</v>
      </c>
      <c r="B280" s="125" t="s">
        <v>306</v>
      </c>
      <c r="C280" s="19" t="s">
        <v>637</v>
      </c>
      <c r="D280" s="126">
        <v>35268400</v>
      </c>
      <c r="E280" s="127">
        <v>135926.45000000001</v>
      </c>
      <c r="F280" s="128">
        <f t="shared" si="4"/>
        <v>35132473.549999997</v>
      </c>
    </row>
    <row r="281" spans="1:6" x14ac:dyDescent="0.2">
      <c r="A281" s="26" t="s">
        <v>501</v>
      </c>
      <c r="B281" s="125" t="s">
        <v>306</v>
      </c>
      <c r="C281" s="19" t="s">
        <v>638</v>
      </c>
      <c r="D281" s="126">
        <v>35268400</v>
      </c>
      <c r="E281" s="127">
        <v>135926.45000000001</v>
      </c>
      <c r="F281" s="128">
        <f t="shared" si="4"/>
        <v>35132473.549999997</v>
      </c>
    </row>
    <row r="282" spans="1:6" ht="38.25" x14ac:dyDescent="0.2">
      <c r="A282" s="26" t="s">
        <v>503</v>
      </c>
      <c r="B282" s="125" t="s">
        <v>306</v>
      </c>
      <c r="C282" s="19" t="s">
        <v>639</v>
      </c>
      <c r="D282" s="126">
        <v>35268400</v>
      </c>
      <c r="E282" s="127">
        <v>135926.45000000001</v>
      </c>
      <c r="F282" s="128">
        <f t="shared" si="4"/>
        <v>35132473.549999997</v>
      </c>
    </row>
    <row r="283" spans="1:6" ht="25.5" x14ac:dyDescent="0.2">
      <c r="A283" s="26" t="s">
        <v>447</v>
      </c>
      <c r="B283" s="125" t="s">
        <v>306</v>
      </c>
      <c r="C283" s="19" t="s">
        <v>640</v>
      </c>
      <c r="D283" s="126">
        <v>34300417.520000003</v>
      </c>
      <c r="E283" s="127">
        <v>8424198</v>
      </c>
      <c r="F283" s="128">
        <f t="shared" si="4"/>
        <v>25876219.520000003</v>
      </c>
    </row>
    <row r="284" spans="1:6" x14ac:dyDescent="0.2">
      <c r="A284" s="26" t="s">
        <v>449</v>
      </c>
      <c r="B284" s="125" t="s">
        <v>306</v>
      </c>
      <c r="C284" s="19" t="s">
        <v>641</v>
      </c>
      <c r="D284" s="126">
        <f>D285+D286</f>
        <v>33850417.519999996</v>
      </c>
      <c r="E284" s="127">
        <v>8424198</v>
      </c>
      <c r="F284" s="128">
        <f t="shared" si="4"/>
        <v>25426219.519999996</v>
      </c>
    </row>
    <row r="285" spans="1:6" ht="51" x14ac:dyDescent="0.2">
      <c r="A285" s="26" t="s">
        <v>507</v>
      </c>
      <c r="B285" s="125" t="s">
        <v>306</v>
      </c>
      <c r="C285" s="19" t="s">
        <v>642</v>
      </c>
      <c r="D285" s="126">
        <v>30312294.52</v>
      </c>
      <c r="E285" s="127">
        <v>8424198</v>
      </c>
      <c r="F285" s="128">
        <f t="shared" si="4"/>
        <v>21888096.52</v>
      </c>
    </row>
    <row r="286" spans="1:6" x14ac:dyDescent="0.2">
      <c r="A286" s="26" t="s">
        <v>451</v>
      </c>
      <c r="B286" s="125" t="s">
        <v>306</v>
      </c>
      <c r="C286" s="19" t="s">
        <v>643</v>
      </c>
      <c r="D286" s="126">
        <v>3538123</v>
      </c>
      <c r="E286" s="127" t="s">
        <v>43</v>
      </c>
      <c r="F286" s="128">
        <f t="shared" si="4"/>
        <v>3538123</v>
      </c>
    </row>
    <row r="287" spans="1:6" ht="38.25" x14ac:dyDescent="0.2">
      <c r="A287" s="26" t="s">
        <v>559</v>
      </c>
      <c r="B287" s="125" t="s">
        <v>306</v>
      </c>
      <c r="C287" s="19" t="s">
        <v>644</v>
      </c>
      <c r="D287" s="126">
        <v>450000</v>
      </c>
      <c r="E287" s="127" t="s">
        <v>43</v>
      </c>
      <c r="F287" s="128">
        <f t="shared" si="4"/>
        <v>450000</v>
      </c>
    </row>
    <row r="288" spans="1:6" ht="25.5" x14ac:dyDescent="0.2">
      <c r="A288" s="26" t="s">
        <v>561</v>
      </c>
      <c r="B288" s="125" t="s">
        <v>306</v>
      </c>
      <c r="C288" s="19" t="s">
        <v>645</v>
      </c>
      <c r="D288" s="126">
        <v>450000</v>
      </c>
      <c r="E288" s="127" t="s">
        <v>43</v>
      </c>
      <c r="F288" s="128">
        <f t="shared" si="4"/>
        <v>450000</v>
      </c>
    </row>
    <row r="289" spans="1:6" ht="25.5" x14ac:dyDescent="0.2">
      <c r="A289" s="113" t="s">
        <v>646</v>
      </c>
      <c r="B289" s="114" t="s">
        <v>306</v>
      </c>
      <c r="C289" s="115" t="s">
        <v>647</v>
      </c>
      <c r="D289" s="116">
        <v>80000</v>
      </c>
      <c r="E289" s="117" t="s">
        <v>43</v>
      </c>
      <c r="F289" s="118">
        <f t="shared" si="4"/>
        <v>80000</v>
      </c>
    </row>
    <row r="290" spans="1:6" ht="69" customHeight="1" x14ac:dyDescent="0.2">
      <c r="A290" s="26" t="s">
        <v>310</v>
      </c>
      <c r="B290" s="125" t="s">
        <v>306</v>
      </c>
      <c r="C290" s="19" t="s">
        <v>648</v>
      </c>
      <c r="D290" s="126">
        <v>80000</v>
      </c>
      <c r="E290" s="127" t="s">
        <v>43</v>
      </c>
      <c r="F290" s="128">
        <f t="shared" si="4"/>
        <v>80000</v>
      </c>
    </row>
    <row r="291" spans="1:6" ht="25.5" x14ac:dyDescent="0.2">
      <c r="A291" s="26" t="s">
        <v>320</v>
      </c>
      <c r="B291" s="125" t="s">
        <v>306</v>
      </c>
      <c r="C291" s="19" t="s">
        <v>649</v>
      </c>
      <c r="D291" s="126">
        <v>80000</v>
      </c>
      <c r="E291" s="127" t="s">
        <v>43</v>
      </c>
      <c r="F291" s="128">
        <f t="shared" si="4"/>
        <v>80000</v>
      </c>
    </row>
    <row r="292" spans="1:6" ht="51" x14ac:dyDescent="0.2">
      <c r="A292" s="26" t="s">
        <v>419</v>
      </c>
      <c r="B292" s="125" t="s">
        <v>306</v>
      </c>
      <c r="C292" s="19" t="s">
        <v>650</v>
      </c>
      <c r="D292" s="126">
        <v>80000</v>
      </c>
      <c r="E292" s="127" t="s">
        <v>43</v>
      </c>
      <c r="F292" s="128">
        <f t="shared" si="4"/>
        <v>80000</v>
      </c>
    </row>
    <row r="293" spans="1:6" x14ac:dyDescent="0.2">
      <c r="A293" s="113" t="s">
        <v>651</v>
      </c>
      <c r="B293" s="114" t="s">
        <v>306</v>
      </c>
      <c r="C293" s="115" t="s">
        <v>652</v>
      </c>
      <c r="D293" s="116">
        <v>13502260</v>
      </c>
      <c r="E293" s="117">
        <v>1776515.62</v>
      </c>
      <c r="F293" s="118">
        <f t="shared" si="4"/>
        <v>11725744.379999999</v>
      </c>
    </row>
    <row r="294" spans="1:6" ht="63.75" x14ac:dyDescent="0.2">
      <c r="A294" s="26" t="s">
        <v>310</v>
      </c>
      <c r="B294" s="125" t="s">
        <v>306</v>
      </c>
      <c r="C294" s="19" t="s">
        <v>653</v>
      </c>
      <c r="D294" s="126">
        <v>5000</v>
      </c>
      <c r="E294" s="127" t="s">
        <v>43</v>
      </c>
      <c r="F294" s="128">
        <f t="shared" si="4"/>
        <v>5000</v>
      </c>
    </row>
    <row r="295" spans="1:6" ht="25.5" x14ac:dyDescent="0.2">
      <c r="A295" s="26" t="s">
        <v>320</v>
      </c>
      <c r="B295" s="125" t="s">
        <v>306</v>
      </c>
      <c r="C295" s="19" t="s">
        <v>654</v>
      </c>
      <c r="D295" s="126">
        <v>5000</v>
      </c>
      <c r="E295" s="127" t="s">
        <v>43</v>
      </c>
      <c r="F295" s="128">
        <f t="shared" si="4"/>
        <v>5000</v>
      </c>
    </row>
    <row r="296" spans="1:6" ht="51" x14ac:dyDescent="0.2">
      <c r="A296" s="26" t="s">
        <v>419</v>
      </c>
      <c r="B296" s="125" t="s">
        <v>306</v>
      </c>
      <c r="C296" s="19" t="s">
        <v>655</v>
      </c>
      <c r="D296" s="126">
        <v>5000</v>
      </c>
      <c r="E296" s="127" t="s">
        <v>43</v>
      </c>
      <c r="F296" s="128">
        <f t="shared" si="4"/>
        <v>5000</v>
      </c>
    </row>
    <row r="297" spans="1:6" ht="28.5" customHeight="1" x14ac:dyDescent="0.2">
      <c r="A297" s="26" t="s">
        <v>328</v>
      </c>
      <c r="B297" s="125" t="s">
        <v>306</v>
      </c>
      <c r="C297" s="19" t="s">
        <v>656</v>
      </c>
      <c r="D297" s="126">
        <v>411000</v>
      </c>
      <c r="E297" s="127">
        <v>18300</v>
      </c>
      <c r="F297" s="128">
        <f t="shared" si="4"/>
        <v>392700</v>
      </c>
    </row>
    <row r="298" spans="1:6" ht="40.5" customHeight="1" x14ac:dyDescent="0.2">
      <c r="A298" s="26" t="s">
        <v>330</v>
      </c>
      <c r="B298" s="125" t="s">
        <v>306</v>
      </c>
      <c r="C298" s="19" t="s">
        <v>657</v>
      </c>
      <c r="D298" s="126">
        <v>411000</v>
      </c>
      <c r="E298" s="127">
        <v>18300</v>
      </c>
      <c r="F298" s="128">
        <f t="shared" si="4"/>
        <v>392700</v>
      </c>
    </row>
    <row r="299" spans="1:6" x14ac:dyDescent="0.2">
      <c r="A299" s="26" t="s">
        <v>334</v>
      </c>
      <c r="B299" s="125" t="s">
        <v>306</v>
      </c>
      <c r="C299" s="19" t="s">
        <v>658</v>
      </c>
      <c r="D299" s="126">
        <v>411000</v>
      </c>
      <c r="E299" s="127">
        <v>18300</v>
      </c>
      <c r="F299" s="128">
        <f t="shared" si="4"/>
        <v>392700</v>
      </c>
    </row>
    <row r="300" spans="1:6" x14ac:dyDescent="0.2">
      <c r="A300" s="26" t="s">
        <v>659</v>
      </c>
      <c r="B300" s="125" t="s">
        <v>306</v>
      </c>
      <c r="C300" s="19" t="s">
        <v>660</v>
      </c>
      <c r="D300" s="126">
        <v>10684360</v>
      </c>
      <c r="E300" s="127">
        <v>1618215.62</v>
      </c>
      <c r="F300" s="128">
        <f t="shared" si="4"/>
        <v>9066144.379999999</v>
      </c>
    </row>
    <row r="301" spans="1:6" ht="25.5" x14ac:dyDescent="0.2">
      <c r="A301" s="26" t="s">
        <v>661</v>
      </c>
      <c r="B301" s="125" t="s">
        <v>306</v>
      </c>
      <c r="C301" s="19" t="s">
        <v>662</v>
      </c>
      <c r="D301" s="126">
        <v>7913862</v>
      </c>
      <c r="E301" s="127">
        <v>1331271.6200000001</v>
      </c>
      <c r="F301" s="128">
        <f t="shared" si="4"/>
        <v>6582590.3799999999</v>
      </c>
    </row>
    <row r="302" spans="1:6" x14ac:dyDescent="0.2">
      <c r="A302" s="26" t="s">
        <v>663</v>
      </c>
      <c r="B302" s="125" t="s">
        <v>306</v>
      </c>
      <c r="C302" s="19" t="s">
        <v>664</v>
      </c>
      <c r="D302" s="126">
        <v>7913862</v>
      </c>
      <c r="E302" s="127">
        <v>1331271.6200000001</v>
      </c>
      <c r="F302" s="128">
        <f t="shared" si="4"/>
        <v>6582590.3799999999</v>
      </c>
    </row>
    <row r="303" spans="1:6" ht="25.5" x14ac:dyDescent="0.2">
      <c r="A303" s="26" t="s">
        <v>665</v>
      </c>
      <c r="B303" s="125" t="s">
        <v>306</v>
      </c>
      <c r="C303" s="19" t="s">
        <v>666</v>
      </c>
      <c r="D303" s="126">
        <f>D304+D305</f>
        <v>2496498</v>
      </c>
      <c r="E303" s="127">
        <v>245944</v>
      </c>
      <c r="F303" s="128">
        <f t="shared" si="4"/>
        <v>2250554</v>
      </c>
    </row>
    <row r="304" spans="1:6" ht="38.25" x14ac:dyDescent="0.2">
      <c r="A304" s="26" t="s">
        <v>667</v>
      </c>
      <c r="B304" s="125" t="s">
        <v>306</v>
      </c>
      <c r="C304" s="19" t="s">
        <v>668</v>
      </c>
      <c r="D304" s="126">
        <v>2096498</v>
      </c>
      <c r="E304" s="127">
        <v>245944</v>
      </c>
      <c r="F304" s="128">
        <f t="shared" si="4"/>
        <v>1850554</v>
      </c>
    </row>
    <row r="305" spans="1:6" x14ac:dyDescent="0.2">
      <c r="A305" s="26" t="s">
        <v>669</v>
      </c>
      <c r="B305" s="125" t="s">
        <v>306</v>
      </c>
      <c r="C305" s="19" t="s">
        <v>670</v>
      </c>
      <c r="D305" s="126">
        <v>400000</v>
      </c>
      <c r="E305" s="127" t="s">
        <v>43</v>
      </c>
      <c r="F305" s="128">
        <f t="shared" si="4"/>
        <v>400000</v>
      </c>
    </row>
    <row r="306" spans="1:6" x14ac:dyDescent="0.2">
      <c r="A306" s="26" t="s">
        <v>671</v>
      </c>
      <c r="B306" s="125" t="s">
        <v>306</v>
      </c>
      <c r="C306" s="19" t="s">
        <v>672</v>
      </c>
      <c r="D306" s="126">
        <v>274000</v>
      </c>
      <c r="E306" s="127">
        <v>41000</v>
      </c>
      <c r="F306" s="128">
        <f t="shared" si="4"/>
        <v>233000</v>
      </c>
    </row>
    <row r="307" spans="1:6" ht="25.5" x14ac:dyDescent="0.2">
      <c r="A307" s="26" t="s">
        <v>499</v>
      </c>
      <c r="B307" s="125" t="s">
        <v>306</v>
      </c>
      <c r="C307" s="19" t="s">
        <v>673</v>
      </c>
      <c r="D307" s="126">
        <v>567200</v>
      </c>
      <c r="E307" s="127" t="s">
        <v>43</v>
      </c>
      <c r="F307" s="128">
        <f t="shared" si="4"/>
        <v>567200</v>
      </c>
    </row>
    <row r="308" spans="1:6" x14ac:dyDescent="0.2">
      <c r="A308" s="26" t="s">
        <v>501</v>
      </c>
      <c r="B308" s="125" t="s">
        <v>306</v>
      </c>
      <c r="C308" s="19" t="s">
        <v>674</v>
      </c>
      <c r="D308" s="126">
        <v>567200</v>
      </c>
      <c r="E308" s="127" t="s">
        <v>43</v>
      </c>
      <c r="F308" s="128">
        <f t="shared" si="4"/>
        <v>567200</v>
      </c>
    </row>
    <row r="309" spans="1:6" ht="38.25" x14ac:dyDescent="0.2">
      <c r="A309" s="26" t="s">
        <v>675</v>
      </c>
      <c r="B309" s="125" t="s">
        <v>306</v>
      </c>
      <c r="C309" s="19" t="s">
        <v>676</v>
      </c>
      <c r="D309" s="126">
        <v>567200</v>
      </c>
      <c r="E309" s="127" t="s">
        <v>43</v>
      </c>
      <c r="F309" s="128">
        <f t="shared" si="4"/>
        <v>567200</v>
      </c>
    </row>
    <row r="310" spans="1:6" ht="25.5" x14ac:dyDescent="0.2">
      <c r="A310" s="26" t="s">
        <v>447</v>
      </c>
      <c r="B310" s="125" t="s">
        <v>306</v>
      </c>
      <c r="C310" s="19" t="s">
        <v>677</v>
      </c>
      <c r="D310" s="126">
        <v>1834700</v>
      </c>
      <c r="E310" s="127">
        <v>140000</v>
      </c>
      <c r="F310" s="128">
        <f t="shared" si="4"/>
        <v>1694700</v>
      </c>
    </row>
    <row r="311" spans="1:6" x14ac:dyDescent="0.2">
      <c r="A311" s="26" t="s">
        <v>449</v>
      </c>
      <c r="B311" s="125" t="s">
        <v>306</v>
      </c>
      <c r="C311" s="19" t="s">
        <v>678</v>
      </c>
      <c r="D311" s="126">
        <v>1834700</v>
      </c>
      <c r="E311" s="127">
        <v>140000</v>
      </c>
      <c r="F311" s="128">
        <f t="shared" si="4"/>
        <v>1694700</v>
      </c>
    </row>
    <row r="312" spans="1:6" x14ac:dyDescent="0.2">
      <c r="A312" s="26" t="s">
        <v>451</v>
      </c>
      <c r="B312" s="125" t="s">
        <v>306</v>
      </c>
      <c r="C312" s="19" t="s">
        <v>679</v>
      </c>
      <c r="D312" s="126">
        <v>1834700</v>
      </c>
      <c r="E312" s="127">
        <v>140000</v>
      </c>
      <c r="F312" s="128">
        <f t="shared" si="4"/>
        <v>1694700</v>
      </c>
    </row>
    <row r="313" spans="1:6" x14ac:dyDescent="0.2">
      <c r="A313" s="113" t="s">
        <v>680</v>
      </c>
      <c r="B313" s="114" t="s">
        <v>306</v>
      </c>
      <c r="C313" s="115" t="s">
        <v>681</v>
      </c>
      <c r="D313" s="116">
        <v>7913862</v>
      </c>
      <c r="E313" s="117">
        <v>1331271.6200000001</v>
      </c>
      <c r="F313" s="118">
        <f t="shared" si="4"/>
        <v>6582590.3799999999</v>
      </c>
    </row>
    <row r="314" spans="1:6" x14ac:dyDescent="0.2">
      <c r="A314" s="26" t="s">
        <v>659</v>
      </c>
      <c r="B314" s="125" t="s">
        <v>306</v>
      </c>
      <c r="C314" s="19" t="s">
        <v>682</v>
      </c>
      <c r="D314" s="126">
        <v>7913862</v>
      </c>
      <c r="E314" s="127">
        <v>1331271.6200000001</v>
      </c>
      <c r="F314" s="128">
        <f t="shared" si="4"/>
        <v>6582590.3799999999</v>
      </c>
    </row>
    <row r="315" spans="1:6" ht="25.5" x14ac:dyDescent="0.2">
      <c r="A315" s="26" t="s">
        <v>661</v>
      </c>
      <c r="B315" s="125" t="s">
        <v>306</v>
      </c>
      <c r="C315" s="19" t="s">
        <v>683</v>
      </c>
      <c r="D315" s="126">
        <v>7913862</v>
      </c>
      <c r="E315" s="127">
        <v>1331271.6200000001</v>
      </c>
      <c r="F315" s="128">
        <f t="shared" si="4"/>
        <v>6582590.3799999999</v>
      </c>
    </row>
    <row r="316" spans="1:6" x14ac:dyDescent="0.2">
      <c r="A316" s="26" t="s">
        <v>663</v>
      </c>
      <c r="B316" s="125" t="s">
        <v>306</v>
      </c>
      <c r="C316" s="19" t="s">
        <v>684</v>
      </c>
      <c r="D316" s="126">
        <v>7913862</v>
      </c>
      <c r="E316" s="127">
        <v>1331271.6200000001</v>
      </c>
      <c r="F316" s="128">
        <f t="shared" si="4"/>
        <v>6582590.3799999999</v>
      </c>
    </row>
    <row r="317" spans="1:6" x14ac:dyDescent="0.2">
      <c r="A317" s="113" t="s">
        <v>685</v>
      </c>
      <c r="B317" s="114" t="s">
        <v>306</v>
      </c>
      <c r="C317" s="115" t="s">
        <v>686</v>
      </c>
      <c r="D317" s="116">
        <v>2121498</v>
      </c>
      <c r="E317" s="117">
        <v>190944</v>
      </c>
      <c r="F317" s="118">
        <f t="shared" si="4"/>
        <v>1930554</v>
      </c>
    </row>
    <row r="318" spans="1:6" x14ac:dyDescent="0.2">
      <c r="A318" s="26" t="s">
        <v>659</v>
      </c>
      <c r="B318" s="125" t="s">
        <v>306</v>
      </c>
      <c r="C318" s="19" t="s">
        <v>687</v>
      </c>
      <c r="D318" s="126">
        <v>2121498</v>
      </c>
      <c r="E318" s="127">
        <v>190944</v>
      </c>
      <c r="F318" s="128">
        <f t="shared" si="4"/>
        <v>1930554</v>
      </c>
    </row>
    <row r="319" spans="1:6" ht="25.5" x14ac:dyDescent="0.2">
      <c r="A319" s="26" t="s">
        <v>665</v>
      </c>
      <c r="B319" s="125" t="s">
        <v>306</v>
      </c>
      <c r="C319" s="19" t="s">
        <v>688</v>
      </c>
      <c r="D319" s="126">
        <f>D320+D321</f>
        <v>2121498</v>
      </c>
      <c r="E319" s="127">
        <v>190944</v>
      </c>
      <c r="F319" s="128">
        <f t="shared" si="4"/>
        <v>1930554</v>
      </c>
    </row>
    <row r="320" spans="1:6" ht="38.25" x14ac:dyDescent="0.2">
      <c r="A320" s="26" t="s">
        <v>667</v>
      </c>
      <c r="B320" s="125" t="s">
        <v>306</v>
      </c>
      <c r="C320" s="19" t="s">
        <v>689</v>
      </c>
      <c r="D320" s="126">
        <v>1721498</v>
      </c>
      <c r="E320" s="127">
        <v>190944</v>
      </c>
      <c r="F320" s="128">
        <f t="shared" si="4"/>
        <v>1530554</v>
      </c>
    </row>
    <row r="321" spans="1:6" x14ac:dyDescent="0.2">
      <c r="A321" s="26" t="s">
        <v>669</v>
      </c>
      <c r="B321" s="125" t="s">
        <v>306</v>
      </c>
      <c r="C321" s="19" t="s">
        <v>690</v>
      </c>
      <c r="D321" s="126">
        <v>400000</v>
      </c>
      <c r="E321" s="127" t="s">
        <v>43</v>
      </c>
      <c r="F321" s="128">
        <f t="shared" si="4"/>
        <v>400000</v>
      </c>
    </row>
    <row r="322" spans="1:6" x14ac:dyDescent="0.2">
      <c r="A322" s="113" t="s">
        <v>691</v>
      </c>
      <c r="B322" s="114" t="s">
        <v>306</v>
      </c>
      <c r="C322" s="115" t="s">
        <v>692</v>
      </c>
      <c r="D322" s="116">
        <v>2256900</v>
      </c>
      <c r="E322" s="117">
        <v>140000</v>
      </c>
      <c r="F322" s="118">
        <f t="shared" si="4"/>
        <v>2116900</v>
      </c>
    </row>
    <row r="323" spans="1:6" ht="25.5" x14ac:dyDescent="0.2">
      <c r="A323" s="26" t="s">
        <v>499</v>
      </c>
      <c r="B323" s="125" t="s">
        <v>306</v>
      </c>
      <c r="C323" s="19" t="s">
        <v>693</v>
      </c>
      <c r="D323" s="126">
        <v>567200</v>
      </c>
      <c r="E323" s="127" t="s">
        <v>43</v>
      </c>
      <c r="F323" s="128">
        <f t="shared" si="4"/>
        <v>567200</v>
      </c>
    </row>
    <row r="324" spans="1:6" x14ac:dyDescent="0.2">
      <c r="A324" s="26" t="s">
        <v>501</v>
      </c>
      <c r="B324" s="125" t="s">
        <v>306</v>
      </c>
      <c r="C324" s="19" t="s">
        <v>694</v>
      </c>
      <c r="D324" s="126">
        <v>567200</v>
      </c>
      <c r="E324" s="127" t="s">
        <v>43</v>
      </c>
      <c r="F324" s="128">
        <f t="shared" si="4"/>
        <v>567200</v>
      </c>
    </row>
    <row r="325" spans="1:6" ht="38.25" x14ac:dyDescent="0.2">
      <c r="A325" s="26" t="s">
        <v>675</v>
      </c>
      <c r="B325" s="125" t="s">
        <v>306</v>
      </c>
      <c r="C325" s="19" t="s">
        <v>695</v>
      </c>
      <c r="D325" s="126">
        <v>567200</v>
      </c>
      <c r="E325" s="127" t="s">
        <v>43</v>
      </c>
      <c r="F325" s="128">
        <f t="shared" si="4"/>
        <v>567200</v>
      </c>
    </row>
    <row r="326" spans="1:6" ht="25.5" x14ac:dyDescent="0.2">
      <c r="A326" s="26" t="s">
        <v>447</v>
      </c>
      <c r="B326" s="125" t="s">
        <v>306</v>
      </c>
      <c r="C326" s="19" t="s">
        <v>696</v>
      </c>
      <c r="D326" s="126">
        <v>1689700</v>
      </c>
      <c r="E326" s="127">
        <v>140000</v>
      </c>
      <c r="F326" s="128">
        <f t="shared" si="4"/>
        <v>1549700</v>
      </c>
    </row>
    <row r="327" spans="1:6" x14ac:dyDescent="0.2">
      <c r="A327" s="26" t="s">
        <v>449</v>
      </c>
      <c r="B327" s="125" t="s">
        <v>306</v>
      </c>
      <c r="C327" s="19" t="s">
        <v>697</v>
      </c>
      <c r="D327" s="126">
        <v>1689700</v>
      </c>
      <c r="E327" s="127">
        <v>140000</v>
      </c>
      <c r="F327" s="128">
        <f t="shared" si="4"/>
        <v>1549700</v>
      </c>
    </row>
    <row r="328" spans="1:6" x14ac:dyDescent="0.2">
      <c r="A328" s="26" t="s">
        <v>451</v>
      </c>
      <c r="B328" s="125" t="s">
        <v>306</v>
      </c>
      <c r="C328" s="19" t="s">
        <v>698</v>
      </c>
      <c r="D328" s="126">
        <v>1689700</v>
      </c>
      <c r="E328" s="127">
        <v>140000</v>
      </c>
      <c r="F328" s="128">
        <f t="shared" si="4"/>
        <v>1549700</v>
      </c>
    </row>
    <row r="329" spans="1:6" x14ac:dyDescent="0.2">
      <c r="A329" s="113" t="s">
        <v>699</v>
      </c>
      <c r="B329" s="114" t="s">
        <v>306</v>
      </c>
      <c r="C329" s="115" t="s">
        <v>700</v>
      </c>
      <c r="D329" s="116">
        <v>1210000</v>
      </c>
      <c r="E329" s="117">
        <v>114300</v>
      </c>
      <c r="F329" s="118">
        <f t="shared" si="4"/>
        <v>1095700</v>
      </c>
    </row>
    <row r="330" spans="1:6" ht="63.75" x14ac:dyDescent="0.2">
      <c r="A330" s="26" t="s">
        <v>310</v>
      </c>
      <c r="B330" s="125" t="s">
        <v>306</v>
      </c>
      <c r="C330" s="19" t="s">
        <v>701</v>
      </c>
      <c r="D330" s="126">
        <v>5000</v>
      </c>
      <c r="E330" s="127" t="s">
        <v>43</v>
      </c>
      <c r="F330" s="128">
        <f t="shared" si="4"/>
        <v>5000</v>
      </c>
    </row>
    <row r="331" spans="1:6" ht="25.5" x14ac:dyDescent="0.2">
      <c r="A331" s="26" t="s">
        <v>320</v>
      </c>
      <c r="B331" s="125" t="s">
        <v>306</v>
      </c>
      <c r="C331" s="19" t="s">
        <v>702</v>
      </c>
      <c r="D331" s="126">
        <v>5000</v>
      </c>
      <c r="E331" s="127" t="s">
        <v>43</v>
      </c>
      <c r="F331" s="128">
        <f t="shared" si="4"/>
        <v>5000</v>
      </c>
    </row>
    <row r="332" spans="1:6" ht="51" x14ac:dyDescent="0.2">
      <c r="A332" s="26" t="s">
        <v>419</v>
      </c>
      <c r="B332" s="125" t="s">
        <v>306</v>
      </c>
      <c r="C332" s="19" t="s">
        <v>703</v>
      </c>
      <c r="D332" s="126">
        <v>5000</v>
      </c>
      <c r="E332" s="127" t="s">
        <v>43</v>
      </c>
      <c r="F332" s="128">
        <f t="shared" si="4"/>
        <v>5000</v>
      </c>
    </row>
    <row r="333" spans="1:6" ht="25.5" x14ac:dyDescent="0.2">
      <c r="A333" s="26" t="s">
        <v>328</v>
      </c>
      <c r="B333" s="125" t="s">
        <v>306</v>
      </c>
      <c r="C333" s="19" t="s">
        <v>704</v>
      </c>
      <c r="D333" s="126">
        <v>411000</v>
      </c>
      <c r="E333" s="127">
        <v>18300</v>
      </c>
      <c r="F333" s="128">
        <f t="shared" si="4"/>
        <v>392700</v>
      </c>
    </row>
    <row r="334" spans="1:6" ht="40.5" customHeight="1" x14ac:dyDescent="0.2">
      <c r="A334" s="26" t="s">
        <v>330</v>
      </c>
      <c r="B334" s="125" t="s">
        <v>306</v>
      </c>
      <c r="C334" s="19" t="s">
        <v>705</v>
      </c>
      <c r="D334" s="126">
        <v>411000</v>
      </c>
      <c r="E334" s="127">
        <v>18300</v>
      </c>
      <c r="F334" s="128">
        <f t="shared" si="4"/>
        <v>392700</v>
      </c>
    </row>
    <row r="335" spans="1:6" x14ac:dyDescent="0.2">
      <c r="A335" s="26" t="s">
        <v>334</v>
      </c>
      <c r="B335" s="125" t="s">
        <v>306</v>
      </c>
      <c r="C335" s="19" t="s">
        <v>706</v>
      </c>
      <c r="D335" s="126">
        <v>411000</v>
      </c>
      <c r="E335" s="127">
        <v>18300</v>
      </c>
      <c r="F335" s="128">
        <f t="shared" si="4"/>
        <v>392700</v>
      </c>
    </row>
    <row r="336" spans="1:6" x14ac:dyDescent="0.2">
      <c r="A336" s="26" t="s">
        <v>659</v>
      </c>
      <c r="B336" s="125" t="s">
        <v>306</v>
      </c>
      <c r="C336" s="19" t="s">
        <v>707</v>
      </c>
      <c r="D336" s="126">
        <v>649000</v>
      </c>
      <c r="E336" s="127">
        <v>96000</v>
      </c>
      <c r="F336" s="128">
        <f t="shared" ref="F336:F371" si="5">IF(OR(D336="-",IF(E336="-",0,E336)&gt;=IF(D336="-",0,D336)),"-",IF(D336="-",0,D336)-IF(E336="-",0,E336))</f>
        <v>553000</v>
      </c>
    </row>
    <row r="337" spans="1:6" ht="25.5" x14ac:dyDescent="0.2">
      <c r="A337" s="26" t="s">
        <v>665</v>
      </c>
      <c r="B337" s="125" t="s">
        <v>306</v>
      </c>
      <c r="C337" s="19" t="s">
        <v>708</v>
      </c>
      <c r="D337" s="126">
        <v>375000</v>
      </c>
      <c r="E337" s="127">
        <v>55000</v>
      </c>
      <c r="F337" s="128">
        <f t="shared" si="5"/>
        <v>320000</v>
      </c>
    </row>
    <row r="338" spans="1:6" ht="38.25" x14ac:dyDescent="0.2">
      <c r="A338" s="26" t="s">
        <v>667</v>
      </c>
      <c r="B338" s="125" t="s">
        <v>306</v>
      </c>
      <c r="C338" s="19" t="s">
        <v>709</v>
      </c>
      <c r="D338" s="126">
        <v>375000</v>
      </c>
      <c r="E338" s="127">
        <v>55000</v>
      </c>
      <c r="F338" s="128">
        <f t="shared" si="5"/>
        <v>320000</v>
      </c>
    </row>
    <row r="339" spans="1:6" x14ac:dyDescent="0.2">
      <c r="A339" s="26" t="s">
        <v>671</v>
      </c>
      <c r="B339" s="125" t="s">
        <v>306</v>
      </c>
      <c r="C339" s="19" t="s">
        <v>710</v>
      </c>
      <c r="D339" s="126">
        <v>274000</v>
      </c>
      <c r="E339" s="127">
        <v>41000</v>
      </c>
      <c r="F339" s="128">
        <f t="shared" si="5"/>
        <v>233000</v>
      </c>
    </row>
    <row r="340" spans="1:6" ht="25.5" x14ac:dyDescent="0.2">
      <c r="A340" s="26" t="s">
        <v>447</v>
      </c>
      <c r="B340" s="125" t="s">
        <v>306</v>
      </c>
      <c r="C340" s="19" t="s">
        <v>711</v>
      </c>
      <c r="D340" s="126">
        <v>145000</v>
      </c>
      <c r="E340" s="127" t="s">
        <v>43</v>
      </c>
      <c r="F340" s="128">
        <f t="shared" si="5"/>
        <v>145000</v>
      </c>
    </row>
    <row r="341" spans="1:6" x14ac:dyDescent="0.2">
      <c r="A341" s="26" t="s">
        <v>449</v>
      </c>
      <c r="B341" s="125" t="s">
        <v>306</v>
      </c>
      <c r="C341" s="19" t="s">
        <v>712</v>
      </c>
      <c r="D341" s="126">
        <v>145000</v>
      </c>
      <c r="E341" s="127" t="s">
        <v>43</v>
      </c>
      <c r="F341" s="128">
        <f t="shared" si="5"/>
        <v>145000</v>
      </c>
    </row>
    <row r="342" spans="1:6" x14ac:dyDescent="0.2">
      <c r="A342" s="26" t="s">
        <v>451</v>
      </c>
      <c r="B342" s="125" t="s">
        <v>306</v>
      </c>
      <c r="C342" s="19" t="s">
        <v>713</v>
      </c>
      <c r="D342" s="126">
        <v>145000</v>
      </c>
      <c r="E342" s="127" t="s">
        <v>43</v>
      </c>
      <c r="F342" s="128">
        <f t="shared" si="5"/>
        <v>145000</v>
      </c>
    </row>
    <row r="343" spans="1:6" x14ac:dyDescent="0.2">
      <c r="A343" s="113" t="s">
        <v>714</v>
      </c>
      <c r="B343" s="114" t="s">
        <v>306</v>
      </c>
      <c r="C343" s="115" t="s">
        <v>715</v>
      </c>
      <c r="D343" s="116">
        <v>1239400</v>
      </c>
      <c r="E343" s="117">
        <v>223778.6</v>
      </c>
      <c r="F343" s="118">
        <f t="shared" si="5"/>
        <v>1015621.4</v>
      </c>
    </row>
    <row r="344" spans="1:6" ht="63.75" x14ac:dyDescent="0.2">
      <c r="A344" s="26" t="s">
        <v>310</v>
      </c>
      <c r="B344" s="125" t="s">
        <v>306</v>
      </c>
      <c r="C344" s="19" t="s">
        <v>716</v>
      </c>
      <c r="D344" s="126">
        <v>520000</v>
      </c>
      <c r="E344" s="127">
        <v>223778.6</v>
      </c>
      <c r="F344" s="128">
        <f t="shared" si="5"/>
        <v>296221.40000000002</v>
      </c>
    </row>
    <row r="345" spans="1:6" ht="25.5" x14ac:dyDescent="0.2">
      <c r="A345" s="26" t="s">
        <v>320</v>
      </c>
      <c r="B345" s="125" t="s">
        <v>306</v>
      </c>
      <c r="C345" s="19" t="s">
        <v>717</v>
      </c>
      <c r="D345" s="126">
        <v>520000</v>
      </c>
      <c r="E345" s="127">
        <v>223778.6</v>
      </c>
      <c r="F345" s="128">
        <f t="shared" si="5"/>
        <v>296221.40000000002</v>
      </c>
    </row>
    <row r="346" spans="1:6" ht="38.25" x14ac:dyDescent="0.2">
      <c r="A346" s="26" t="s">
        <v>324</v>
      </c>
      <c r="B346" s="125" t="s">
        <v>306</v>
      </c>
      <c r="C346" s="19" t="s">
        <v>718</v>
      </c>
      <c r="D346" s="126">
        <v>20000</v>
      </c>
      <c r="E346" s="127" t="s">
        <v>43</v>
      </c>
      <c r="F346" s="128">
        <f t="shared" si="5"/>
        <v>20000</v>
      </c>
    </row>
    <row r="347" spans="1:6" ht="51" x14ac:dyDescent="0.2">
      <c r="A347" s="26" t="s">
        <v>419</v>
      </c>
      <c r="B347" s="125" t="s">
        <v>306</v>
      </c>
      <c r="C347" s="19" t="s">
        <v>719</v>
      </c>
      <c r="D347" s="126">
        <v>500000</v>
      </c>
      <c r="E347" s="127">
        <v>223778.6</v>
      </c>
      <c r="F347" s="128">
        <f t="shared" si="5"/>
        <v>276221.40000000002</v>
      </c>
    </row>
    <row r="348" spans="1:6" ht="25.5" x14ac:dyDescent="0.2">
      <c r="A348" s="26" t="s">
        <v>328</v>
      </c>
      <c r="B348" s="125" t="s">
        <v>306</v>
      </c>
      <c r="C348" s="19" t="s">
        <v>720</v>
      </c>
      <c r="D348" s="126">
        <v>649400</v>
      </c>
      <c r="E348" s="127" t="s">
        <v>43</v>
      </c>
      <c r="F348" s="128">
        <f t="shared" si="5"/>
        <v>649400</v>
      </c>
    </row>
    <row r="349" spans="1:6" ht="41.25" customHeight="1" x14ac:dyDescent="0.2">
      <c r="A349" s="26" t="s">
        <v>330</v>
      </c>
      <c r="B349" s="125" t="s">
        <v>306</v>
      </c>
      <c r="C349" s="19" t="s">
        <v>721</v>
      </c>
      <c r="D349" s="126">
        <f>D350</f>
        <v>649400</v>
      </c>
      <c r="E349" s="127" t="s">
        <v>43</v>
      </c>
      <c r="F349" s="128">
        <f t="shared" si="5"/>
        <v>649400</v>
      </c>
    </row>
    <row r="350" spans="1:6" x14ac:dyDescent="0.2">
      <c r="A350" s="26" t="s">
        <v>334</v>
      </c>
      <c r="B350" s="125" t="s">
        <v>306</v>
      </c>
      <c r="C350" s="19" t="s">
        <v>722</v>
      </c>
      <c r="D350" s="126">
        <v>649400</v>
      </c>
      <c r="E350" s="127" t="s">
        <v>43</v>
      </c>
      <c r="F350" s="128">
        <f t="shared" si="5"/>
        <v>649400</v>
      </c>
    </row>
    <row r="351" spans="1:6" ht="25.5" x14ac:dyDescent="0.2">
      <c r="A351" s="26" t="s">
        <v>447</v>
      </c>
      <c r="B351" s="125" t="s">
        <v>306</v>
      </c>
      <c r="C351" s="19" t="s">
        <v>723</v>
      </c>
      <c r="D351" s="126">
        <v>70000</v>
      </c>
      <c r="E351" s="127" t="s">
        <v>43</v>
      </c>
      <c r="F351" s="128">
        <f t="shared" si="5"/>
        <v>70000</v>
      </c>
    </row>
    <row r="352" spans="1:6" ht="38.25" x14ac:dyDescent="0.2">
      <c r="A352" s="26" t="s">
        <v>559</v>
      </c>
      <c r="B352" s="125" t="s">
        <v>306</v>
      </c>
      <c r="C352" s="19" t="s">
        <v>724</v>
      </c>
      <c r="D352" s="126">
        <v>70000</v>
      </c>
      <c r="E352" s="127" t="s">
        <v>43</v>
      </c>
      <c r="F352" s="128">
        <f t="shared" si="5"/>
        <v>70000</v>
      </c>
    </row>
    <row r="353" spans="1:6" ht="25.5" x14ac:dyDescent="0.2">
      <c r="A353" s="26" t="s">
        <v>561</v>
      </c>
      <c r="B353" s="125" t="s">
        <v>306</v>
      </c>
      <c r="C353" s="19" t="s">
        <v>725</v>
      </c>
      <c r="D353" s="126">
        <v>70000</v>
      </c>
      <c r="E353" s="127" t="s">
        <v>43</v>
      </c>
      <c r="F353" s="128">
        <f t="shared" si="5"/>
        <v>70000</v>
      </c>
    </row>
    <row r="354" spans="1:6" x14ac:dyDescent="0.2">
      <c r="A354" s="113" t="s">
        <v>726</v>
      </c>
      <c r="B354" s="114" t="s">
        <v>306</v>
      </c>
      <c r="C354" s="115" t="s">
        <v>727</v>
      </c>
      <c r="D354" s="116">
        <v>719400</v>
      </c>
      <c r="E354" s="117" t="s">
        <v>43</v>
      </c>
      <c r="F354" s="118">
        <f t="shared" si="5"/>
        <v>719400</v>
      </c>
    </row>
    <row r="355" spans="1:6" ht="25.5" x14ac:dyDescent="0.2">
      <c r="A355" s="26" t="s">
        <v>328</v>
      </c>
      <c r="B355" s="125" t="s">
        <v>306</v>
      </c>
      <c r="C355" s="19" t="s">
        <v>728</v>
      </c>
      <c r="D355" s="126">
        <v>649400</v>
      </c>
      <c r="E355" s="127" t="s">
        <v>43</v>
      </c>
      <c r="F355" s="128">
        <f t="shared" si="5"/>
        <v>649400</v>
      </c>
    </row>
    <row r="356" spans="1:6" ht="42" customHeight="1" x14ac:dyDescent="0.2">
      <c r="A356" s="26" t="s">
        <v>330</v>
      </c>
      <c r="B356" s="125" t="s">
        <v>306</v>
      </c>
      <c r="C356" s="19" t="s">
        <v>729</v>
      </c>
      <c r="D356" s="126">
        <v>649400</v>
      </c>
      <c r="E356" s="127" t="s">
        <v>43</v>
      </c>
      <c r="F356" s="128">
        <f t="shared" si="5"/>
        <v>649400</v>
      </c>
    </row>
    <row r="357" spans="1:6" x14ac:dyDescent="0.2">
      <c r="A357" s="26" t="s">
        <v>334</v>
      </c>
      <c r="B357" s="125" t="s">
        <v>306</v>
      </c>
      <c r="C357" s="19" t="s">
        <v>730</v>
      </c>
      <c r="D357" s="126">
        <v>649400</v>
      </c>
      <c r="E357" s="127" t="s">
        <v>43</v>
      </c>
      <c r="F357" s="128">
        <f t="shared" si="5"/>
        <v>649400</v>
      </c>
    </row>
    <row r="358" spans="1:6" ht="25.5" x14ac:dyDescent="0.2">
      <c r="A358" s="26" t="s">
        <v>447</v>
      </c>
      <c r="B358" s="125" t="s">
        <v>306</v>
      </c>
      <c r="C358" s="19" t="s">
        <v>731</v>
      </c>
      <c r="D358" s="126">
        <v>70000</v>
      </c>
      <c r="E358" s="127" t="s">
        <v>43</v>
      </c>
      <c r="F358" s="128">
        <f t="shared" si="5"/>
        <v>70000</v>
      </c>
    </row>
    <row r="359" spans="1:6" ht="38.25" x14ac:dyDescent="0.2">
      <c r="A359" s="26" t="s">
        <v>559</v>
      </c>
      <c r="B359" s="125" t="s">
        <v>306</v>
      </c>
      <c r="C359" s="19" t="s">
        <v>732</v>
      </c>
      <c r="D359" s="126">
        <v>70000</v>
      </c>
      <c r="E359" s="127" t="s">
        <v>43</v>
      </c>
      <c r="F359" s="128">
        <f t="shared" si="5"/>
        <v>70000</v>
      </c>
    </row>
    <row r="360" spans="1:6" ht="25.5" x14ac:dyDescent="0.2">
      <c r="A360" s="26" t="s">
        <v>561</v>
      </c>
      <c r="B360" s="125" t="s">
        <v>306</v>
      </c>
      <c r="C360" s="19" t="s">
        <v>733</v>
      </c>
      <c r="D360" s="126">
        <v>70000</v>
      </c>
      <c r="E360" s="127" t="s">
        <v>43</v>
      </c>
      <c r="F360" s="128">
        <f t="shared" si="5"/>
        <v>70000</v>
      </c>
    </row>
    <row r="361" spans="1:6" ht="25.5" x14ac:dyDescent="0.2">
      <c r="A361" s="113" t="s">
        <v>734</v>
      </c>
      <c r="B361" s="114" t="s">
        <v>306</v>
      </c>
      <c r="C361" s="115" t="s">
        <v>735</v>
      </c>
      <c r="D361" s="116">
        <v>520000</v>
      </c>
      <c r="E361" s="117">
        <v>223778.6</v>
      </c>
      <c r="F361" s="118">
        <f t="shared" si="5"/>
        <v>296221.40000000002</v>
      </c>
    </row>
    <row r="362" spans="1:6" ht="63.75" x14ac:dyDescent="0.2">
      <c r="A362" s="26" t="s">
        <v>310</v>
      </c>
      <c r="B362" s="125" t="s">
        <v>306</v>
      </c>
      <c r="C362" s="19" t="s">
        <v>736</v>
      </c>
      <c r="D362" s="126">
        <v>520000</v>
      </c>
      <c r="E362" s="127">
        <v>223778.6</v>
      </c>
      <c r="F362" s="128">
        <f t="shared" si="5"/>
        <v>296221.40000000002</v>
      </c>
    </row>
    <row r="363" spans="1:6" ht="25.5" x14ac:dyDescent="0.2">
      <c r="A363" s="26" t="s">
        <v>320</v>
      </c>
      <c r="B363" s="125" t="s">
        <v>306</v>
      </c>
      <c r="C363" s="19" t="s">
        <v>737</v>
      </c>
      <c r="D363" s="126">
        <v>520000</v>
      </c>
      <c r="E363" s="127">
        <v>223778.6</v>
      </c>
      <c r="F363" s="128">
        <f t="shared" si="5"/>
        <v>296221.40000000002</v>
      </c>
    </row>
    <row r="364" spans="1:6" ht="38.25" x14ac:dyDescent="0.2">
      <c r="A364" s="26" t="s">
        <v>324</v>
      </c>
      <c r="B364" s="125" t="s">
        <v>306</v>
      </c>
      <c r="C364" s="19" t="s">
        <v>738</v>
      </c>
      <c r="D364" s="126">
        <v>20000</v>
      </c>
      <c r="E364" s="127" t="s">
        <v>43</v>
      </c>
      <c r="F364" s="128">
        <f t="shared" si="5"/>
        <v>20000</v>
      </c>
    </row>
    <row r="365" spans="1:6" ht="51" x14ac:dyDescent="0.2">
      <c r="A365" s="26" t="s">
        <v>419</v>
      </c>
      <c r="B365" s="125" t="s">
        <v>306</v>
      </c>
      <c r="C365" s="19" t="s">
        <v>739</v>
      </c>
      <c r="D365" s="126">
        <v>500000</v>
      </c>
      <c r="E365" s="127">
        <v>223778.6</v>
      </c>
      <c r="F365" s="128">
        <f t="shared" si="5"/>
        <v>276221.40000000002</v>
      </c>
    </row>
    <row r="366" spans="1:6" ht="25.5" x14ac:dyDescent="0.2">
      <c r="A366" s="113" t="s">
        <v>740</v>
      </c>
      <c r="B366" s="114" t="s">
        <v>306</v>
      </c>
      <c r="C366" s="115" t="s">
        <v>741</v>
      </c>
      <c r="D366" s="116">
        <v>3270000</v>
      </c>
      <c r="E366" s="117">
        <v>668578.31000000006</v>
      </c>
      <c r="F366" s="118">
        <f t="shared" si="5"/>
        <v>2601421.69</v>
      </c>
    </row>
    <row r="367" spans="1:6" ht="25.5" x14ac:dyDescent="0.2">
      <c r="A367" s="26" t="s">
        <v>742</v>
      </c>
      <c r="B367" s="125" t="s">
        <v>306</v>
      </c>
      <c r="C367" s="19" t="s">
        <v>743</v>
      </c>
      <c r="D367" s="126">
        <v>3270000</v>
      </c>
      <c r="E367" s="127">
        <v>668578.31000000006</v>
      </c>
      <c r="F367" s="128">
        <f t="shared" si="5"/>
        <v>2601421.69</v>
      </c>
    </row>
    <row r="368" spans="1:6" x14ac:dyDescent="0.2">
      <c r="A368" s="26" t="s">
        <v>744</v>
      </c>
      <c r="B368" s="125" t="s">
        <v>306</v>
      </c>
      <c r="C368" s="19" t="s">
        <v>745</v>
      </c>
      <c r="D368" s="126">
        <v>3270000</v>
      </c>
      <c r="E368" s="127">
        <v>668578.31000000006</v>
      </c>
      <c r="F368" s="128">
        <f t="shared" si="5"/>
        <v>2601421.69</v>
      </c>
    </row>
    <row r="369" spans="1:6" ht="25.5" x14ac:dyDescent="0.2">
      <c r="A369" s="113" t="s">
        <v>746</v>
      </c>
      <c r="B369" s="114" t="s">
        <v>306</v>
      </c>
      <c r="C369" s="115" t="s">
        <v>747</v>
      </c>
      <c r="D369" s="116">
        <v>3270000</v>
      </c>
      <c r="E369" s="117">
        <v>668578.31000000006</v>
      </c>
      <c r="F369" s="118">
        <f t="shared" si="5"/>
        <v>2601421.69</v>
      </c>
    </row>
    <row r="370" spans="1:6" ht="25.5" x14ac:dyDescent="0.2">
      <c r="A370" s="26" t="s">
        <v>742</v>
      </c>
      <c r="B370" s="125" t="s">
        <v>306</v>
      </c>
      <c r="C370" s="19" t="s">
        <v>748</v>
      </c>
      <c r="D370" s="126">
        <v>3270000</v>
      </c>
      <c r="E370" s="127">
        <v>668578.31000000006</v>
      </c>
      <c r="F370" s="128">
        <f t="shared" si="5"/>
        <v>2601421.69</v>
      </c>
    </row>
    <row r="371" spans="1:6" x14ac:dyDescent="0.2">
      <c r="A371" s="26" t="s">
        <v>744</v>
      </c>
      <c r="B371" s="125" t="s">
        <v>306</v>
      </c>
      <c r="C371" s="19" t="s">
        <v>749</v>
      </c>
      <c r="D371" s="126">
        <v>3270000</v>
      </c>
      <c r="E371" s="127">
        <v>668578.31000000006</v>
      </c>
      <c r="F371" s="128">
        <f t="shared" si="5"/>
        <v>2601421.69</v>
      </c>
    </row>
    <row r="372" spans="1:6" ht="9" customHeight="1" x14ac:dyDescent="0.2">
      <c r="A372" s="131"/>
      <c r="B372" s="132"/>
      <c r="C372" s="133"/>
      <c r="D372" s="134"/>
      <c r="E372" s="132"/>
      <c r="F372" s="132"/>
    </row>
    <row r="373" spans="1:6" ht="13.5" customHeight="1" x14ac:dyDescent="0.2">
      <c r="A373" s="135" t="s">
        <v>750</v>
      </c>
      <c r="B373" s="136" t="s">
        <v>751</v>
      </c>
      <c r="C373" s="137" t="s">
        <v>307</v>
      </c>
      <c r="D373" s="138">
        <f>Доходы!D25-Расходы!D13</f>
        <v>-8197004</v>
      </c>
      <c r="E373" s="138">
        <f>Доходы!E25-Расходы!E13</f>
        <v>769828.31000000238</v>
      </c>
      <c r="F373" s="139" t="s">
        <v>752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59" max="5" man="1"/>
    <brk id="3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tabSelected="1" view="pageBreakPreview" topLeftCell="A28" zoomScale="83" zoomScaleNormal="100" zoomScaleSheetLayoutView="83" workbookViewId="0">
      <selection activeCell="B37" sqref="B37"/>
    </sheetView>
  </sheetViews>
  <sheetFormatPr defaultRowHeight="12.75" customHeight="1" x14ac:dyDescent="0.2"/>
  <cols>
    <col min="1" max="1" width="44.85546875" style="1" customWidth="1"/>
    <col min="2" max="2" width="5.5703125" style="1" customWidth="1"/>
    <col min="3" max="3" width="36.140625" style="1" customWidth="1"/>
    <col min="4" max="4" width="20.42578125" style="1" customWidth="1"/>
    <col min="5" max="5" width="19.140625" style="1" customWidth="1"/>
    <col min="6" max="6" width="18.7109375" style="1" customWidth="1"/>
    <col min="7" max="16384" width="9.140625" style="1"/>
  </cols>
  <sheetData>
    <row r="1" spans="1:6" ht="11.1" customHeight="1" x14ac:dyDescent="0.2">
      <c r="A1" s="168" t="s">
        <v>753</v>
      </c>
      <c r="B1" s="168"/>
      <c r="C1" s="168"/>
      <c r="D1" s="168"/>
      <c r="E1" s="168"/>
      <c r="F1" s="168"/>
    </row>
    <row r="2" spans="1:6" ht="13.15" customHeight="1" x14ac:dyDescent="0.25">
      <c r="A2" s="141" t="s">
        <v>754</v>
      </c>
      <c r="B2" s="141"/>
      <c r="C2" s="141"/>
      <c r="D2" s="141"/>
      <c r="E2" s="141"/>
      <c r="F2" s="141"/>
    </row>
    <row r="3" spans="1:6" ht="9" customHeight="1" x14ac:dyDescent="0.2">
      <c r="A3" s="2"/>
      <c r="B3" s="3"/>
      <c r="C3" s="4"/>
      <c r="D3" s="5"/>
      <c r="E3" s="5"/>
      <c r="F3" s="4"/>
    </row>
    <row r="4" spans="1:6" ht="13.9" customHeight="1" thickBot="1" x14ac:dyDescent="0.25">
      <c r="A4" s="39">
        <v>1</v>
      </c>
      <c r="B4" s="40">
        <v>2</v>
      </c>
      <c r="C4" s="41">
        <v>3</v>
      </c>
      <c r="D4" s="42" t="s">
        <v>26</v>
      </c>
      <c r="E4" s="43" t="s">
        <v>27</v>
      </c>
      <c r="F4" s="44" t="s">
        <v>28</v>
      </c>
    </row>
    <row r="5" spans="1:6" ht="4.9000000000000004" customHeight="1" x14ac:dyDescent="0.2">
      <c r="A5" s="169" t="s">
        <v>20</v>
      </c>
      <c r="B5" s="172" t="s">
        <v>21</v>
      </c>
      <c r="C5" s="175" t="s">
        <v>755</v>
      </c>
      <c r="D5" s="178" t="s">
        <v>23</v>
      </c>
      <c r="E5" s="178" t="s">
        <v>24</v>
      </c>
      <c r="F5" s="181" t="s">
        <v>25</v>
      </c>
    </row>
    <row r="6" spans="1:6" ht="6" customHeight="1" x14ac:dyDescent="0.2">
      <c r="A6" s="170"/>
      <c r="B6" s="173"/>
      <c r="C6" s="176"/>
      <c r="D6" s="179"/>
      <c r="E6" s="179"/>
      <c r="F6" s="182"/>
    </row>
    <row r="7" spans="1:6" ht="4.9000000000000004" customHeight="1" x14ac:dyDescent="0.2">
      <c r="A7" s="170"/>
      <c r="B7" s="173"/>
      <c r="C7" s="176"/>
      <c r="D7" s="179"/>
      <c r="E7" s="179"/>
      <c r="F7" s="182"/>
    </row>
    <row r="8" spans="1:6" ht="6" customHeight="1" x14ac:dyDescent="0.2">
      <c r="A8" s="170"/>
      <c r="B8" s="173"/>
      <c r="C8" s="176"/>
      <c r="D8" s="179"/>
      <c r="E8" s="179"/>
      <c r="F8" s="182"/>
    </row>
    <row r="9" spans="1:6" ht="6" customHeight="1" x14ac:dyDescent="0.2">
      <c r="A9" s="170"/>
      <c r="B9" s="173"/>
      <c r="C9" s="176"/>
      <c r="D9" s="179"/>
      <c r="E9" s="179"/>
      <c r="F9" s="182"/>
    </row>
    <row r="10" spans="1:6" ht="18" customHeight="1" x14ac:dyDescent="0.2">
      <c r="A10" s="170"/>
      <c r="B10" s="173"/>
      <c r="C10" s="176"/>
      <c r="D10" s="179"/>
      <c r="E10" s="179"/>
      <c r="F10" s="182"/>
    </row>
    <row r="11" spans="1:6" ht="13.5" customHeight="1" x14ac:dyDescent="0.2">
      <c r="A11" s="171"/>
      <c r="B11" s="174"/>
      <c r="C11" s="177"/>
      <c r="D11" s="180"/>
      <c r="E11" s="180"/>
      <c r="F11" s="183"/>
    </row>
    <row r="12" spans="1:6" ht="13.5" thickBot="1" x14ac:dyDescent="0.25">
      <c r="A12" s="45">
        <v>1</v>
      </c>
      <c r="B12" s="46">
        <v>2</v>
      </c>
      <c r="C12" s="47">
        <v>3</v>
      </c>
      <c r="D12" s="48" t="s">
        <v>26</v>
      </c>
      <c r="E12" s="49" t="s">
        <v>27</v>
      </c>
      <c r="F12" s="50" t="s">
        <v>28</v>
      </c>
    </row>
    <row r="13" spans="1:6" ht="25.5" x14ac:dyDescent="0.2">
      <c r="A13" s="51" t="s">
        <v>756</v>
      </c>
      <c r="B13" s="52" t="s">
        <v>757</v>
      </c>
      <c r="C13" s="53" t="s">
        <v>804</v>
      </c>
      <c r="D13" s="93">
        <f>D15+D24</f>
        <v>8197004</v>
      </c>
      <c r="E13" s="93">
        <f>E24+E15</f>
        <v>-769828.31000000238</v>
      </c>
      <c r="F13" s="54">
        <f>D13-E13</f>
        <v>8966832.3100000024</v>
      </c>
    </row>
    <row r="14" spans="1:6" x14ac:dyDescent="0.2">
      <c r="A14" s="55" t="s">
        <v>805</v>
      </c>
      <c r="B14" s="56"/>
      <c r="C14" s="57"/>
      <c r="D14" s="57"/>
      <c r="E14" s="6"/>
      <c r="F14" s="166">
        <f>D15-E15</f>
        <v>8544276</v>
      </c>
    </row>
    <row r="15" spans="1:6" ht="25.5" x14ac:dyDescent="0.2">
      <c r="A15" s="58" t="s">
        <v>758</v>
      </c>
      <c r="B15" s="59" t="s">
        <v>759</v>
      </c>
      <c r="C15" s="60" t="s">
        <v>804</v>
      </c>
      <c r="D15" s="94">
        <f>D17</f>
        <v>5199004</v>
      </c>
      <c r="E15" s="94">
        <f>E17</f>
        <v>-3345272</v>
      </c>
      <c r="F15" s="167"/>
    </row>
    <row r="16" spans="1:6" x14ac:dyDescent="0.2">
      <c r="A16" s="61" t="s">
        <v>760</v>
      </c>
      <c r="B16" s="62"/>
      <c r="C16" s="63"/>
      <c r="D16" s="63"/>
      <c r="E16" s="95"/>
      <c r="F16" s="166">
        <f>D17-E17</f>
        <v>8544276</v>
      </c>
    </row>
    <row r="17" spans="1:6" ht="25.5" x14ac:dyDescent="0.2">
      <c r="A17" s="64" t="s">
        <v>806</v>
      </c>
      <c r="B17" s="65" t="s">
        <v>759</v>
      </c>
      <c r="C17" s="66" t="s">
        <v>807</v>
      </c>
      <c r="D17" s="96">
        <f>D18+D20</f>
        <v>5199004</v>
      </c>
      <c r="E17" s="97">
        <f>E20</f>
        <v>-3345272</v>
      </c>
      <c r="F17" s="167"/>
    </row>
    <row r="18" spans="1:6" ht="38.25" x14ac:dyDescent="0.2">
      <c r="A18" s="64" t="s">
        <v>808</v>
      </c>
      <c r="B18" s="65" t="s">
        <v>759</v>
      </c>
      <c r="C18" s="66" t="s">
        <v>809</v>
      </c>
      <c r="D18" s="96">
        <f>D19</f>
        <v>23600000</v>
      </c>
      <c r="E18" s="97" t="s">
        <v>43</v>
      </c>
      <c r="F18" s="98">
        <f>D18</f>
        <v>23600000</v>
      </c>
    </row>
    <row r="19" spans="1:6" ht="38.25" x14ac:dyDescent="0.2">
      <c r="A19" s="64" t="s">
        <v>810</v>
      </c>
      <c r="B19" s="65" t="s">
        <v>759</v>
      </c>
      <c r="C19" s="66" t="s">
        <v>811</v>
      </c>
      <c r="D19" s="96">
        <v>23600000</v>
      </c>
      <c r="E19" s="97" t="s">
        <v>43</v>
      </c>
      <c r="F19" s="98">
        <f>D19</f>
        <v>23600000</v>
      </c>
    </row>
    <row r="20" spans="1:6" ht="38.25" x14ac:dyDescent="0.2">
      <c r="A20" s="64" t="s">
        <v>812</v>
      </c>
      <c r="B20" s="65" t="s">
        <v>759</v>
      </c>
      <c r="C20" s="66" t="s">
        <v>813</v>
      </c>
      <c r="D20" s="96">
        <f>D21</f>
        <v>-18400996</v>
      </c>
      <c r="E20" s="97">
        <f>E21</f>
        <v>-3345272</v>
      </c>
      <c r="F20" s="98">
        <f>D20-E20</f>
        <v>-15055724</v>
      </c>
    </row>
    <row r="21" spans="1:6" ht="38.25" x14ac:dyDescent="0.2">
      <c r="A21" s="64" t="s">
        <v>814</v>
      </c>
      <c r="B21" s="65" t="s">
        <v>759</v>
      </c>
      <c r="C21" s="66" t="s">
        <v>815</v>
      </c>
      <c r="D21" s="96">
        <v>-18400996</v>
      </c>
      <c r="E21" s="97">
        <v>-3345272</v>
      </c>
      <c r="F21" s="98">
        <f>D21-E21</f>
        <v>-15055724</v>
      </c>
    </row>
    <row r="22" spans="1:6" ht="25.5" x14ac:dyDescent="0.2">
      <c r="A22" s="67" t="s">
        <v>761</v>
      </c>
      <c r="B22" s="68" t="s">
        <v>762</v>
      </c>
      <c r="C22" s="69" t="s">
        <v>804</v>
      </c>
      <c r="D22" s="70" t="s">
        <v>43</v>
      </c>
      <c r="E22" s="71" t="s">
        <v>43</v>
      </c>
      <c r="F22" s="72" t="s">
        <v>43</v>
      </c>
    </row>
    <row r="23" spans="1:6" x14ac:dyDescent="0.2">
      <c r="A23" s="64" t="s">
        <v>760</v>
      </c>
      <c r="B23" s="73"/>
      <c r="C23" s="74" t="s">
        <v>816</v>
      </c>
      <c r="D23" s="74" t="s">
        <v>816</v>
      </c>
      <c r="E23" s="74" t="s">
        <v>816</v>
      </c>
      <c r="F23" s="75" t="s">
        <v>816</v>
      </c>
    </row>
    <row r="24" spans="1:6" ht="16.5" customHeight="1" x14ac:dyDescent="0.2">
      <c r="A24" s="58" t="s">
        <v>817</v>
      </c>
      <c r="B24" s="59" t="s">
        <v>763</v>
      </c>
      <c r="C24" s="66" t="s">
        <v>818</v>
      </c>
      <c r="D24" s="94">
        <f>D25</f>
        <v>2998000</v>
      </c>
      <c r="E24" s="99">
        <f>E25</f>
        <v>2575443.6899999976</v>
      </c>
      <c r="F24" s="100">
        <f>D25-E25</f>
        <v>422556.31000000238</v>
      </c>
    </row>
    <row r="25" spans="1:6" ht="36.75" customHeight="1" x14ac:dyDescent="0.2">
      <c r="A25" s="64" t="s">
        <v>819</v>
      </c>
      <c r="B25" s="65" t="s">
        <v>763</v>
      </c>
      <c r="C25" s="66" t="s">
        <v>818</v>
      </c>
      <c r="D25" s="96">
        <f>D26+D30</f>
        <v>2998000</v>
      </c>
      <c r="E25" s="97">
        <f>E26+E30</f>
        <v>2575443.6899999976</v>
      </c>
      <c r="F25" s="98">
        <f>D25-E25</f>
        <v>422556.31000000238</v>
      </c>
    </row>
    <row r="26" spans="1:6" ht="16.5" customHeight="1" x14ac:dyDescent="0.2">
      <c r="A26" s="58" t="s">
        <v>764</v>
      </c>
      <c r="B26" s="59" t="s">
        <v>765</v>
      </c>
      <c r="C26" s="66" t="s">
        <v>820</v>
      </c>
      <c r="D26" s="94">
        <f>D27</f>
        <v>-749090955.79999995</v>
      </c>
      <c r="E26" s="99">
        <f>E27</f>
        <v>-139058479.59</v>
      </c>
      <c r="F26" s="76" t="s">
        <v>752</v>
      </c>
    </row>
    <row r="27" spans="1:6" ht="29.25" customHeight="1" x14ac:dyDescent="0.2">
      <c r="A27" s="64" t="s">
        <v>821</v>
      </c>
      <c r="B27" s="65" t="s">
        <v>765</v>
      </c>
      <c r="C27" s="66" t="s">
        <v>822</v>
      </c>
      <c r="D27" s="96">
        <v>-749090955.79999995</v>
      </c>
      <c r="E27" s="97">
        <v>-139058479.59</v>
      </c>
      <c r="F27" s="77" t="s">
        <v>752</v>
      </c>
    </row>
    <row r="28" spans="1:6" ht="30" customHeight="1" x14ac:dyDescent="0.2">
      <c r="A28" s="64" t="s">
        <v>823</v>
      </c>
      <c r="B28" s="65" t="s">
        <v>765</v>
      </c>
      <c r="C28" s="66" t="s">
        <v>824</v>
      </c>
      <c r="D28" s="96">
        <f>D27</f>
        <v>-749090955.79999995</v>
      </c>
      <c r="E28" s="97">
        <f>E27</f>
        <v>-139058479.59</v>
      </c>
      <c r="F28" s="77" t="s">
        <v>752</v>
      </c>
    </row>
    <row r="29" spans="1:6" ht="35.25" customHeight="1" x14ac:dyDescent="0.2">
      <c r="A29" s="64" t="s">
        <v>825</v>
      </c>
      <c r="B29" s="65" t="s">
        <v>765</v>
      </c>
      <c r="C29" s="66" t="s">
        <v>826</v>
      </c>
      <c r="D29" s="96">
        <f>D28</f>
        <v>-749090955.79999995</v>
      </c>
      <c r="E29" s="97">
        <f>E28</f>
        <v>-139058479.59</v>
      </c>
      <c r="F29" s="77" t="s">
        <v>752</v>
      </c>
    </row>
    <row r="30" spans="1:6" ht="17.25" customHeight="1" x14ac:dyDescent="0.2">
      <c r="A30" s="58" t="s">
        <v>766</v>
      </c>
      <c r="B30" s="59" t="s">
        <v>767</v>
      </c>
      <c r="C30" s="66" t="s">
        <v>827</v>
      </c>
      <c r="D30" s="94">
        <f>D31</f>
        <v>752088955.79999995</v>
      </c>
      <c r="E30" s="99">
        <f>E31</f>
        <v>141633923.28</v>
      </c>
      <c r="F30" s="76" t="s">
        <v>752</v>
      </c>
    </row>
    <row r="31" spans="1:6" ht="30.75" customHeight="1" x14ac:dyDescent="0.2">
      <c r="A31" s="64" t="s">
        <v>828</v>
      </c>
      <c r="B31" s="65" t="s">
        <v>767</v>
      </c>
      <c r="C31" s="66" t="s">
        <v>829</v>
      </c>
      <c r="D31" s="96">
        <v>752088955.79999995</v>
      </c>
      <c r="E31" s="97">
        <v>141633923.28</v>
      </c>
      <c r="F31" s="77" t="s">
        <v>752</v>
      </c>
    </row>
    <row r="32" spans="1:6" ht="33.75" customHeight="1" x14ac:dyDescent="0.2">
      <c r="A32" s="64" t="s">
        <v>830</v>
      </c>
      <c r="B32" s="65" t="s">
        <v>767</v>
      </c>
      <c r="C32" s="66" t="s">
        <v>831</v>
      </c>
      <c r="D32" s="96">
        <f>D31</f>
        <v>752088955.79999995</v>
      </c>
      <c r="E32" s="97">
        <f>E31</f>
        <v>141633923.28</v>
      </c>
      <c r="F32" s="77" t="s">
        <v>752</v>
      </c>
    </row>
    <row r="33" spans="1:6" ht="36" customHeight="1" thickBot="1" x14ac:dyDescent="0.25">
      <c r="A33" s="78" t="s">
        <v>832</v>
      </c>
      <c r="B33" s="79" t="s">
        <v>767</v>
      </c>
      <c r="C33" s="80" t="s">
        <v>833</v>
      </c>
      <c r="D33" s="101">
        <f>D32</f>
        <v>752088955.79999995</v>
      </c>
      <c r="E33" s="102">
        <f>E32</f>
        <v>141633923.28</v>
      </c>
      <c r="F33" s="81" t="s">
        <v>752</v>
      </c>
    </row>
    <row r="34" spans="1:6" ht="12.75" customHeight="1" x14ac:dyDescent="0.2">
      <c r="F34" s="7"/>
    </row>
    <row r="36" spans="1:6" ht="12.75" customHeight="1" x14ac:dyDescent="0.2">
      <c r="A36" s="8" t="s">
        <v>834</v>
      </c>
      <c r="C36" s="9"/>
      <c r="E36" s="103" t="s">
        <v>835</v>
      </c>
    </row>
    <row r="37" spans="1:6" ht="12.75" customHeight="1" x14ac:dyDescent="0.2">
      <c r="C37" s="10" t="s">
        <v>836</v>
      </c>
      <c r="E37" s="1" t="s">
        <v>837</v>
      </c>
    </row>
    <row r="38" spans="1:6" ht="12.75" customHeight="1" x14ac:dyDescent="0.2">
      <c r="C38" s="10"/>
    </row>
    <row r="39" spans="1:6" ht="12.75" customHeight="1" x14ac:dyDescent="0.2">
      <c r="A39" s="11" t="s">
        <v>894</v>
      </c>
    </row>
    <row r="40" spans="1:6" ht="12.75" customHeight="1" x14ac:dyDescent="0.2">
      <c r="A40" s="1" t="s">
        <v>838</v>
      </c>
      <c r="C40" s="9"/>
      <c r="E40" s="103" t="s">
        <v>895</v>
      </c>
    </row>
    <row r="41" spans="1:6" ht="12.75" customHeight="1" x14ac:dyDescent="0.2">
      <c r="C41" s="10" t="s">
        <v>836</v>
      </c>
      <c r="E41" s="1" t="s">
        <v>837</v>
      </c>
    </row>
    <row r="43" spans="1:6" ht="12.75" customHeight="1" x14ac:dyDescent="0.2">
      <c r="A43" s="1" t="s">
        <v>896</v>
      </c>
      <c r="C43" s="9"/>
      <c r="E43" s="104" t="s">
        <v>897</v>
      </c>
    </row>
    <row r="44" spans="1:6" ht="12.75" customHeight="1" x14ac:dyDescent="0.2">
      <c r="C44" s="10" t="s">
        <v>836</v>
      </c>
      <c r="E44" s="1" t="s">
        <v>837</v>
      </c>
    </row>
    <row r="47" spans="1:6" ht="12.75" customHeight="1" x14ac:dyDescent="0.2">
      <c r="A47" s="11"/>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768</v>
      </c>
      <c r="B1" t="s">
        <v>27</v>
      </c>
    </row>
    <row r="2" spans="1:2" x14ac:dyDescent="0.2">
      <c r="A2" t="s">
        <v>769</v>
      </c>
      <c r="B2" t="s">
        <v>770</v>
      </c>
    </row>
    <row r="3" spans="1:2" x14ac:dyDescent="0.2">
      <c r="A3" t="s">
        <v>771</v>
      </c>
      <c r="B3" t="s">
        <v>5</v>
      </c>
    </row>
    <row r="4" spans="1:2" x14ac:dyDescent="0.2">
      <c r="A4" t="s">
        <v>772</v>
      </c>
      <c r="B4" t="s">
        <v>773</v>
      </c>
    </row>
    <row r="5" spans="1:2" x14ac:dyDescent="0.2">
      <c r="A5" t="s">
        <v>774</v>
      </c>
      <c r="B5" t="s">
        <v>775</v>
      </c>
    </row>
    <row r="6" spans="1:2" x14ac:dyDescent="0.2">
      <c r="A6" t="s">
        <v>776</v>
      </c>
      <c r="B6" t="s">
        <v>777</v>
      </c>
    </row>
    <row r="7" spans="1:2" x14ac:dyDescent="0.2">
      <c r="A7" t="s">
        <v>778</v>
      </c>
      <c r="B7" t="s">
        <v>777</v>
      </c>
    </row>
    <row r="8" spans="1:2" x14ac:dyDescent="0.2">
      <c r="A8" t="s">
        <v>779</v>
      </c>
      <c r="B8" t="s">
        <v>780</v>
      </c>
    </row>
    <row r="9" spans="1:2" x14ac:dyDescent="0.2">
      <c r="A9" t="s">
        <v>781</v>
      </c>
      <c r="B9" t="s">
        <v>782</v>
      </c>
    </row>
    <row r="10" spans="1:2" x14ac:dyDescent="0.2">
      <c r="A10" t="s">
        <v>783</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2019-04-30T07:18:02Z</cp:lastPrinted>
  <dcterms:created xsi:type="dcterms:W3CDTF">2019-03-19T09:19:30Z</dcterms:created>
  <dcterms:modified xsi:type="dcterms:W3CDTF">2019-04-30T07:25:36Z</dcterms:modified>
</cp:coreProperties>
</file>