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55" windowWidth="13980" windowHeight="11475" activeTab="1"/>
  </bookViews>
  <sheets>
    <sheet name="Доходы+" sheetId="1" r:id="rId1"/>
    <sheet name="Расходы+" sheetId="2" r:id="rId2"/>
    <sheet name="Источники+" sheetId="3" r:id="rId3"/>
    <sheet name="_params" sheetId="4" state="hidden" r:id="rId4"/>
  </sheets>
  <definedNames>
    <definedName name="APPT" localSheetId="0">'Доходы+'!$A$25</definedName>
    <definedName name="APPT" localSheetId="2">'Источники+'!$A$25</definedName>
    <definedName name="APPT" localSheetId="1">'Расходы+'!$A$21</definedName>
    <definedName name="FILE_NAME" localSheetId="0">'Доходы+'!$H$4</definedName>
    <definedName name="FIO" localSheetId="0">'Доходы+'!$D$25</definedName>
    <definedName name="FIO" localSheetId="1">'Расходы+'!$D$21</definedName>
    <definedName name="FORM_CODE" localSheetId="0">'Доходы+'!$H$6</definedName>
    <definedName name="LAST_CELL" localSheetId="0">'Доходы+'!$F$197</definedName>
    <definedName name="LAST_CELL" localSheetId="2">'Источники+'!$F$25</definedName>
    <definedName name="LAST_CELL" localSheetId="1">'Расходы+'!$F$384</definedName>
    <definedName name="PARAMS" localSheetId="0">'Доходы+'!$H$2</definedName>
    <definedName name="PERIOD" localSheetId="0">'Доходы+'!$H$7</definedName>
    <definedName name="RANGE_NAMES" localSheetId="0">'Доходы+'!$H$10</definedName>
    <definedName name="RBEGIN_1" localSheetId="0">'Доходы+'!$A$20</definedName>
    <definedName name="RBEGIN_1" localSheetId="2">'Источники+'!$A$12</definedName>
    <definedName name="RBEGIN_1" localSheetId="1">'Расходы+'!$A$13</definedName>
    <definedName name="REG_DATE" localSheetId="0">'Доходы+'!$H$5</definedName>
    <definedName name="REND_1" localSheetId="0">'Доходы+'!$A$197</definedName>
    <definedName name="REND_1" localSheetId="2">'Источники+'!$A$25</definedName>
    <definedName name="REND_1" localSheetId="1">'Расходы+'!$A$385</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'Доходы+'!$A$24:$D$26</definedName>
    <definedName name="SIGN" localSheetId="2">'Источники+'!$A$25:$D$26</definedName>
    <definedName name="SIGN" localSheetId="1">'Расходы+'!$A$20:$D$22</definedName>
    <definedName name="SRC_CODE" localSheetId="0">'Доходы+'!$H$9</definedName>
    <definedName name="SRC_KIND" localSheetId="0">'Доходы+'!$H$8</definedName>
    <definedName name="_xlnm.Print_Area" localSheetId="0">'Доходы+'!$A$1:$F$198</definedName>
    <definedName name="_xlnm.Print_Area" localSheetId="2">'Источники+'!$A$1:$F$47</definedName>
    <definedName name="_xlnm.Print_Area" localSheetId="1">'Расходы+'!$A$1:$F$385</definedName>
  </definedNames>
  <calcPr calcId="145621"/>
</workbook>
</file>

<file path=xl/calcChain.xml><?xml version="1.0" encoding="utf-8"?>
<calcChain xmlns="http://schemas.openxmlformats.org/spreadsheetml/2006/main">
  <c r="F375" i="2" l="1"/>
  <c r="F376" i="2"/>
  <c r="F377" i="2"/>
  <c r="F359" i="2"/>
  <c r="F361" i="2"/>
  <c r="F360" i="2"/>
  <c r="F24" i="2" l="1"/>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62" i="2"/>
  <c r="F363" i="2"/>
  <c r="F364" i="2"/>
  <c r="F365" i="2"/>
  <c r="F366" i="2"/>
  <c r="F367" i="2"/>
  <c r="F368" i="2"/>
  <c r="F369" i="2"/>
  <c r="F370" i="2"/>
  <c r="F371" i="2"/>
  <c r="F372" i="2"/>
  <c r="F373" i="2"/>
  <c r="F374" i="2"/>
  <c r="F378" i="2"/>
  <c r="F379" i="2"/>
  <c r="F380" i="2"/>
  <c r="F381" i="2"/>
  <c r="F382" i="2"/>
  <c r="F383" i="2"/>
  <c r="F17" i="2"/>
  <c r="F18" i="2"/>
  <c r="F19" i="2"/>
  <c r="F20" i="2"/>
  <c r="F21" i="2"/>
  <c r="F22" i="2"/>
  <c r="F23" i="2"/>
  <c r="F16" i="2"/>
  <c r="F15" i="2"/>
  <c r="F13" i="2"/>
  <c r="E385" i="2"/>
  <c r="D385" i="2" l="1"/>
  <c r="D32" i="2" l="1"/>
  <c r="D125" i="2"/>
  <c r="D164" i="2"/>
  <c r="D211" i="2"/>
  <c r="E81" i="1" l="1"/>
  <c r="E80" i="1" s="1"/>
  <c r="F20" i="1" l="1"/>
  <c r="F53" i="1" l="1"/>
  <c r="F52" i="1"/>
  <c r="E20" i="3" l="1"/>
  <c r="E17" i="3" s="1"/>
  <c r="E15" i="3" s="1"/>
  <c r="F21" i="3"/>
  <c r="E32" i="3"/>
  <c r="E33" i="3" s="1"/>
  <c r="D32" i="3"/>
  <c r="D33" i="3" s="1"/>
  <c r="E30" i="3"/>
  <c r="D30" i="3"/>
  <c r="E28" i="3"/>
  <c r="E29" i="3" s="1"/>
  <c r="D28" i="3"/>
  <c r="D29" i="3" s="1"/>
  <c r="E26" i="3"/>
  <c r="D26" i="3"/>
  <c r="D25" i="3" s="1"/>
  <c r="D20" i="3"/>
  <c r="F19" i="3"/>
  <c r="D18" i="3"/>
  <c r="F18" i="3" s="1"/>
  <c r="F20" i="3" l="1"/>
  <c r="D17" i="3"/>
  <c r="F16" i="3" s="1"/>
  <c r="E25" i="3"/>
  <c r="E24" i="3" s="1"/>
  <c r="E13" i="3" s="1"/>
  <c r="D24" i="3"/>
  <c r="D15" i="3" l="1"/>
  <c r="F14" i="3" s="1"/>
  <c r="F25" i="3"/>
  <c r="F24" i="3"/>
  <c r="D13" i="3" l="1"/>
  <c r="F13" i="3" s="1"/>
  <c r="F79" i="1"/>
  <c r="F51" i="1"/>
  <c r="F50" i="1"/>
  <c r="F22" i="1" l="1"/>
  <c r="F23" i="1"/>
  <c r="F24" i="1"/>
  <c r="F25" i="1"/>
  <c r="F26" i="1"/>
  <c r="F27" i="1"/>
  <c r="F28" i="1"/>
  <c r="F29" i="1"/>
  <c r="F30" i="1"/>
  <c r="F32" i="1"/>
  <c r="F33" i="1"/>
  <c r="F34" i="1"/>
  <c r="F35" i="1"/>
  <c r="F36" i="1"/>
  <c r="F37" i="1"/>
  <c r="F38" i="1"/>
  <c r="F39" i="1"/>
  <c r="F40" i="1"/>
  <c r="F41" i="1"/>
  <c r="F42" i="1"/>
  <c r="F43" i="1"/>
  <c r="F44" i="1"/>
  <c r="F45" i="1"/>
  <c r="F46" i="1"/>
  <c r="F47" i="1"/>
  <c r="F48" i="1"/>
  <c r="F49" i="1"/>
  <c r="F54" i="1"/>
  <c r="F55" i="1"/>
  <c r="F59" i="1"/>
  <c r="F60" i="1"/>
  <c r="F61" i="1"/>
  <c r="F62" i="1"/>
  <c r="F63" i="1"/>
  <c r="F67" i="1"/>
  <c r="F68" i="1"/>
  <c r="F69" i="1"/>
  <c r="F70" i="1"/>
  <c r="F71" i="1"/>
  <c r="F72" i="1"/>
  <c r="F73" i="1"/>
  <c r="F74" i="1"/>
  <c r="F75" i="1"/>
  <c r="F76" i="1"/>
  <c r="F77" i="1"/>
  <c r="F80" i="1"/>
  <c r="F81" i="1"/>
  <c r="F84" i="1"/>
  <c r="F85" i="1"/>
  <c r="F86" i="1"/>
  <c r="F87" i="1"/>
  <c r="F91" i="1"/>
  <c r="F92" i="1"/>
  <c r="F93" i="1"/>
  <c r="F94" i="1"/>
  <c r="F95" i="1"/>
  <c r="F96" i="1"/>
  <c r="F97" i="1"/>
  <c r="F98" i="1"/>
  <c r="F102" i="1"/>
  <c r="F103" i="1"/>
  <c r="F104" i="1"/>
  <c r="F105" i="1"/>
  <c r="F106" i="1"/>
  <c r="F107" i="1"/>
  <c r="F108" i="1"/>
  <c r="F109" i="1"/>
  <c r="F110" i="1"/>
  <c r="F111" i="1"/>
  <c r="F112" i="1"/>
  <c r="F116" i="1"/>
  <c r="F117" i="1"/>
  <c r="F118" i="1"/>
  <c r="F119" i="1"/>
  <c r="F120" i="1"/>
  <c r="F121" i="1"/>
  <c r="F122" i="1"/>
  <c r="F123" i="1"/>
  <c r="F124" i="1"/>
  <c r="F125" i="1"/>
  <c r="F126" i="1"/>
  <c r="F127" i="1"/>
  <c r="F128" i="1"/>
  <c r="F129" i="1"/>
  <c r="F130" i="1"/>
  <c r="F131" i="1"/>
  <c r="F132" i="1"/>
  <c r="F133" i="1"/>
  <c r="F134" i="1"/>
  <c r="F135" i="1"/>
  <c r="F139" i="1"/>
  <c r="F140" i="1"/>
  <c r="F141" i="1"/>
  <c r="F142" i="1"/>
  <c r="F143" i="1"/>
  <c r="F144" i="1"/>
  <c r="F145" i="1"/>
  <c r="F146" i="1"/>
  <c r="F147" i="1"/>
  <c r="F148"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2" i="1"/>
  <c r="F183" i="1"/>
  <c r="F184" i="1"/>
  <c r="F185" i="1"/>
  <c r="F186" i="1"/>
  <c r="F192" i="1"/>
  <c r="F193" i="1"/>
  <c r="F194" i="1"/>
  <c r="F195" i="1"/>
  <c r="F196" i="1"/>
  <c r="F197" i="1"/>
</calcChain>
</file>

<file path=xl/sharedStrings.xml><?xml version="1.0" encoding="utf-8"?>
<sst xmlns="http://schemas.openxmlformats.org/spreadsheetml/2006/main" count="2117" uniqueCount="908">
  <si>
    <t>ОТЧЕТ ОБ ИСПОЛНЕНИИ БЮДЖЕТА</t>
  </si>
  <si>
    <t>КОДЫ</t>
  </si>
  <si>
    <t xml:space="preserve">  Форма по ОКУД</t>
  </si>
  <si>
    <t>0503117</t>
  </si>
  <si>
    <t xml:space="preserve">                   Дата</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</si>
  <si>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</si>
  <si>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</si>
  <si>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</si>
  <si>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</si>
  <si>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</si>
  <si>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</si>
  <si>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</si>
  <si>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</si>
  <si>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</si>
  <si>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</si>
  <si>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</si>
  <si>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</si>
  <si>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</si>
  <si>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</si>
  <si>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</si>
  <si>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</si>
  <si>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</si>
  <si>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</si>
  <si>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</si>
  <si>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</si>
  <si>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</si>
  <si>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</si>
  <si>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</si>
  <si>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</si>
  <si>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</si>
  <si>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</si>
  <si>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</si>
  <si>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</si>
  <si>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</si>
  <si>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</si>
  <si>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</si>
  <si>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</si>
  <si>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</si>
  <si>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</si>
  <si>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</si>
  <si>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</si>
  <si>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</si>
  <si>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</si>
  <si>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</si>
  <si>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</si>
  <si>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</si>
  <si>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</si>
  <si>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</si>
  <si>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</si>
  <si>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</si>
  <si>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</si>
  <si>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</si>
  <si>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</si>
  <si>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</si>
  <si>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</si>
  <si>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</si>
  <si>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</si>
  <si>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</si>
  <si>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</si>
  <si>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</si>
  <si>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</si>
  <si>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</si>
  <si>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</si>
  <si>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</si>
  <si>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</si>
  <si>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</si>
  <si>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</si>
  <si>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</si>
  <si>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</si>
  <si>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</si>
  <si>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</si>
  <si>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</si>
  <si>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</si>
  <si>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</si>
  <si>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</si>
  <si>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</si>
  <si>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</si>
  <si>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</si>
  <si>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</si>
  <si>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</si>
  <si>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</si>
  <si>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</si>
  <si>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</si>
  <si>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</si>
  <si>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</si>
  <si>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</si>
  <si>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</si>
  <si>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</si>
  <si>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</si>
  <si>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</si>
  <si>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</si>
  <si>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</si>
  <si>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</si>
  <si>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</si>
  <si>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</si>
  <si>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</si>
  <si>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</si>
  <si>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</si>
  <si>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</si>
  <si>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</si>
  <si>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</si>
  <si>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</si>
  <si>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</si>
  <si>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</si>
  <si>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</si>
  <si>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</si>
  <si>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</si>
  <si>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</si>
  <si>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</si>
  <si>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</si>
  <si>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</si>
  <si>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</si>
  <si>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</si>
  <si>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</si>
  <si>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</si>
  <si>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</si>
  <si>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</si>
  <si>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</si>
  <si>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</si>
  <si>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</si>
  <si>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</si>
  <si>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</si>
  <si>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</si>
  <si>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</si>
  <si>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</si>
  <si>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</si>
  <si>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</si>
  <si>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</si>
  <si>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</si>
  <si>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</si>
  <si>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</si>
  <si>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</si>
  <si>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</si>
  <si>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</si>
  <si>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</si>
  <si>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</si>
  <si>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</si>
  <si>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</si>
  <si>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</si>
  <si>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</si>
  <si>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</si>
  <si>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</si>
  <si>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</si>
  <si>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</si>
  <si>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</si>
  <si>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</si>
  <si>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</si>
  <si>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</si>
  <si>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</si>
  <si>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</si>
  <si>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</si>
  <si>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</si>
  <si>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</si>
  <si>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</si>
  <si>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</si>
  <si>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</si>
  <si>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</si>
  <si>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</si>
  <si>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</si>
  <si>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</si>
  <si>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</si>
  <si>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</si>
  <si>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</si>
  <si>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</si>
  <si>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</si>
  <si>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</si>
  <si>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</si>
  <si>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</si>
  <si>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</si>
  <si>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</si>
  <si>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</si>
  <si>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</si>
  <si>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</si>
  <si>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</si>
  <si>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</si>
  <si>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</si>
  <si>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923 11300000000000000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</si>
  <si>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</si>
  <si>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</si>
  <si>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</si>
  <si>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</si>
  <si>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</si>
  <si>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</si>
  <si>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</si>
  <si>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</si>
  <si>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</si>
  <si>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</si>
  <si>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</si>
  <si>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</si>
  <si>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</si>
  <si>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</si>
  <si>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</si>
  <si>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</si>
  <si>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</si>
  <si>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</si>
  <si>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</si>
  <si>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</si>
  <si>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</si>
  <si>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</si>
  <si>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</si>
  <si>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</si>
  <si>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</si>
  <si>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</si>
  <si>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</si>
  <si>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</si>
  <si>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</si>
  <si>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</si>
  <si>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</si>
  <si>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</si>
  <si>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</si>
  <si>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</si>
  <si>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</si>
  <si>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</si>
  <si>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</si>
  <si>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</si>
  <si>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</si>
  <si>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048 11625000000000140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</si>
  <si>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</si>
  <si>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</si>
  <si>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</si>
  <si>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</si>
  <si>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</si>
  <si>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</si>
  <si>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</si>
  <si>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</si>
  <si>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</si>
  <si>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</si>
  <si>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</si>
  <si>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</si>
  <si>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</si>
  <si>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</si>
  <si>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</si>
  <si>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</si>
  <si>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</si>
  <si>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</si>
  <si>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</si>
  <si>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</si>
  <si>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</si>
  <si>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</si>
  <si>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</si>
  <si>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</si>
  <si>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</si>
  <si>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</si>
  <si>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</si>
  <si>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</si>
  <si>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</si>
  <si>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</si>
  <si>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</si>
  <si>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</si>
  <si>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</si>
  <si>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</si>
  <si>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</si>
  <si>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</si>
  <si>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</si>
  <si>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</si>
  <si>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</si>
  <si>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</si>
  <si>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</si>
  <si>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</si>
  <si>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</si>
  <si>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</si>
  <si>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</si>
  <si>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</si>
  <si>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</si>
  <si>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</si>
  <si>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</si>
  <si>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</si>
  <si>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</si>
  <si>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</si>
  <si>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</si>
  <si>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</si>
  <si>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</si>
  <si>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</si>
  <si>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</si>
  <si>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</si>
  <si>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</si>
  <si>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</si>
  <si>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</si>
  <si>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</si>
  <si>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</si>
  <si>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</si>
  <si>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</si>
  <si>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992 20230024040000150</t>
  </si>
  <si>
    <t>Прочие субвенции</t>
  </si>
  <si>
    <t>975 20239999000000150</t>
  </si>
  <si>
    <t>Прочие субвенции бюджетам городских округов</t>
  </si>
  <si>
    <t>975 20239999040000150</t>
  </si>
  <si>
    <t>ПРОЧИЕ БЕЗВОЗМЕЗДНЫЕ ПОСТУПЛЕНИЯ</t>
  </si>
  <si>
    <t>975 20700000000000000</t>
  </si>
  <si>
    <t>Прочие безвозмездные поступления в бюджеты городских округов</t>
  </si>
  <si>
    <t>975 20704000040000150</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</si>
  <si>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</si>
  <si>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</si>
  <si>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</si>
  <si>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</si>
  <si>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</si>
  <si>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</si>
  <si>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</si>
  <si>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</si>
  <si>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</si>
  <si>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923 21960010040000150</t>
  </si>
  <si>
    <t>992 21960010040000150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</si>
  <si>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</si>
  <si>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</si>
  <si>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</si>
  <si>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</si>
  <si>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</si>
  <si>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</si>
  <si>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</si>
  <si>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</si>
  <si>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</si>
  <si>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</si>
  <si>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</si>
  <si>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</si>
  <si>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</si>
  <si>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</si>
  <si>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</si>
  <si>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</si>
  <si>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</si>
  <si>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</si>
  <si>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</si>
  <si>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</si>
  <si>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</si>
  <si>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</si>
  <si>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</si>
  <si>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</si>
  <si>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</si>
  <si>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</si>
  <si>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</si>
  <si>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</si>
  <si>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</si>
  <si>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</si>
  <si>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</si>
  <si>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</si>
  <si>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</si>
  <si>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</si>
  <si>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</si>
  <si>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</si>
  <si>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</si>
  <si>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</si>
  <si>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</si>
  <si>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</si>
  <si>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</si>
  <si>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</si>
  <si>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</si>
  <si>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</si>
  <si>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</si>
  <si>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</si>
  <si>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</si>
  <si>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</si>
  <si>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</si>
  <si>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</si>
  <si>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</si>
  <si>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</si>
  <si>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</si>
  <si>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</si>
  <si>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</si>
  <si>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</si>
  <si>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</si>
  <si>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</si>
  <si>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</si>
  <si>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</si>
  <si>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</si>
  <si>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000 0103 0000000000 122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</si>
  <si>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</si>
  <si>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</si>
  <si>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</si>
  <si>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</si>
  <si>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</si>
  <si>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</si>
  <si>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</si>
  <si>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</si>
  <si>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</si>
  <si>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</si>
  <si>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</si>
  <si>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</si>
  <si>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</si>
  <si>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</si>
  <si>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</si>
  <si>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</si>
  <si>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</si>
  <si>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</si>
  <si>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</si>
  <si>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</si>
  <si>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</si>
  <si>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</si>
  <si>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</si>
  <si>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</si>
  <si>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</si>
  <si>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</si>
  <si>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</si>
  <si>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</si>
  <si>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</si>
  <si>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</si>
  <si>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</si>
  <si>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</si>
  <si>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</si>
  <si>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</si>
  <si>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</si>
  <si>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</si>
  <si>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</si>
  <si>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</si>
  <si>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</si>
  <si>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</si>
  <si>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</si>
  <si>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</si>
  <si>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</si>
  <si>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</si>
  <si>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</si>
  <si>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</si>
  <si>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</si>
  <si>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</si>
  <si>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</si>
  <si>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</si>
  <si>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</si>
  <si>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</si>
  <si>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</si>
  <si>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</si>
  <si>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</si>
  <si>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</si>
  <si>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</si>
  <si>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</si>
  <si>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</si>
  <si>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</si>
  <si>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</si>
  <si>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</si>
  <si>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</si>
  <si>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</si>
  <si>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</si>
  <si>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</si>
  <si>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</si>
  <si>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</si>
  <si>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</si>
  <si>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000 0309 0000000000 242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</si>
  <si>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</si>
  <si>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</si>
  <si>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</si>
  <si>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</si>
  <si>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</si>
  <si>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</si>
  <si>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</si>
  <si>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</si>
  <si>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</si>
  <si>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</si>
  <si>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</si>
  <si>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</si>
  <si>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</si>
  <si>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</si>
  <si>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</si>
  <si>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</si>
  <si>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</si>
  <si>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</si>
  <si>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</si>
  <si>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</si>
  <si>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</si>
  <si>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</si>
  <si>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</si>
  <si>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</si>
  <si>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</si>
  <si>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000 0400 0000000000 812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</si>
  <si>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</si>
  <si>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</si>
  <si>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</si>
  <si>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</si>
  <si>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</si>
  <si>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</si>
  <si>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000 0405 0000000000 812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</si>
  <si>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</si>
  <si>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</si>
  <si>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</si>
  <si>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</si>
  <si>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</si>
  <si>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</si>
  <si>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</si>
  <si>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</si>
  <si>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</si>
  <si>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</si>
  <si>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</si>
  <si>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</si>
  <si>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</si>
  <si>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</si>
  <si>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</si>
  <si>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</si>
  <si>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</si>
  <si>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</si>
  <si>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</si>
  <si>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</si>
  <si>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</si>
  <si>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</si>
  <si>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</si>
  <si>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</si>
  <si>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</si>
  <si>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</si>
  <si>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</si>
  <si>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</si>
  <si>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</si>
  <si>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</si>
  <si>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</si>
  <si>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</si>
  <si>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</si>
  <si>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</si>
  <si>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</si>
  <si>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</si>
  <si>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</si>
  <si>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</si>
  <si>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</si>
  <si>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</si>
  <si>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</si>
  <si>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</si>
  <si>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</si>
  <si>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 xml:space="preserve">000 0500 0000000000 800 </t>
  </si>
  <si>
    <t xml:space="preserve">000 0500 0000000000 850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</si>
  <si>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</si>
  <si>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</si>
  <si>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</si>
  <si>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</si>
  <si>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</si>
  <si>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</si>
  <si>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</si>
  <si>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</si>
  <si>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000 0501 0000000000 852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</si>
  <si>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</si>
  <si>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</si>
  <si>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</si>
  <si>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</si>
  <si>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</si>
  <si>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</si>
  <si>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</si>
  <si>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</si>
  <si>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</si>
  <si>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</si>
  <si>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</si>
  <si>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</si>
  <si>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</si>
  <si>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</si>
  <si>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</si>
  <si>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</si>
  <si>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</si>
  <si>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</si>
  <si>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</si>
  <si>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</si>
  <si>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</si>
  <si>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</si>
  <si>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</si>
  <si>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</si>
  <si>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</si>
  <si>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</si>
  <si>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</si>
  <si>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</si>
  <si>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</si>
  <si>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</si>
  <si>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</si>
  <si>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</si>
  <si>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</si>
  <si>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</si>
  <si>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</si>
  <si>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</si>
  <si>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</si>
  <si>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</si>
  <si>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некоммерческим организациям (за исключением государственных (муниципальных) учреждений)</t>
  </si>
  <si>
    <t xml:space="preserve">000 0700 0000000000 630 </t>
  </si>
  <si>
    <t>Субсидии (гранты в форме субсидий), подлежащие казначейскому сопровождению</t>
  </si>
  <si>
    <t xml:space="preserve">000 0700 0000000000 632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</si>
  <si>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</si>
  <si>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</si>
  <si>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</si>
  <si>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</si>
  <si>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</si>
  <si>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</si>
  <si>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</si>
  <si>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</si>
  <si>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</si>
  <si>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</si>
  <si>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</si>
  <si>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</si>
  <si>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</si>
  <si>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</si>
  <si>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</si>
  <si>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</si>
  <si>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</si>
  <si>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</si>
  <si>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</si>
  <si>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</si>
  <si>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</si>
  <si>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</si>
  <si>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</si>
  <si>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</si>
  <si>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</si>
  <si>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</si>
  <si>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</si>
  <si>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</si>
  <si>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</si>
  <si>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</si>
  <si>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</si>
  <si>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</si>
  <si>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</si>
  <si>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</si>
  <si>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</si>
  <si>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</si>
  <si>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000 0709 0000000000 123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</si>
  <si>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</si>
  <si>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</si>
  <si>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</si>
  <si>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</si>
  <si>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</si>
  <si>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</si>
  <si>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</si>
  <si>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</si>
  <si>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000 0709 0000000000 600 </t>
  </si>
  <si>
    <t xml:space="preserve">000 0709 0000000000 630 </t>
  </si>
  <si>
    <t xml:space="preserve">000 0709 0000000000 632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</si>
  <si>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</si>
  <si>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</si>
  <si>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</si>
  <si>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</si>
  <si>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</si>
  <si>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</si>
  <si>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</si>
  <si>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</si>
  <si>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</si>
  <si>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</si>
  <si>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</si>
  <si>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</si>
  <si>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</si>
  <si>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</si>
  <si>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</si>
  <si>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</si>
  <si>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</si>
  <si>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</si>
  <si>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</si>
  <si>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</si>
  <si>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</si>
  <si>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</si>
  <si>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</si>
  <si>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</si>
  <si>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</si>
  <si>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</si>
  <si>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</si>
  <si>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</si>
  <si>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</si>
  <si>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</si>
  <si>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</si>
  <si>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</si>
  <si>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</si>
  <si>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</si>
  <si>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</si>
  <si>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</si>
  <si>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</si>
  <si>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</si>
  <si>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</si>
  <si>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</si>
  <si>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</si>
  <si>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</si>
  <si>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</si>
  <si>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</si>
  <si>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</si>
  <si>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</si>
  <si>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</si>
  <si>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</si>
  <si>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</si>
  <si>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</si>
  <si>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</si>
  <si>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</si>
  <si>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</si>
  <si>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</si>
  <si>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</si>
  <si>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</si>
  <si>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</si>
  <si>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</si>
  <si>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</si>
  <si>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</si>
  <si>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</si>
  <si>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</si>
  <si>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</si>
  <si>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</si>
  <si>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</si>
  <si>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</si>
  <si>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</si>
  <si>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</si>
  <si>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</si>
  <si>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</si>
  <si>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</si>
  <si>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</si>
  <si>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</si>
  <si>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</si>
  <si>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</si>
  <si>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</si>
  <si>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</si>
  <si>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</si>
  <si>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</si>
  <si>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</si>
  <si>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</si>
  <si>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</si>
  <si>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</si>
  <si>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</si>
  <si>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</si>
  <si>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</si>
  <si>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</si>
  <si>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</si>
  <si>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</si>
  <si>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</si>
  <si>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</si>
  <si>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</si>
  <si>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</si>
  <si>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</si>
  <si>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</si>
  <si>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</si>
  <si>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</si>
  <si>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</si>
  <si>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</si>
  <si>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</si>
  <si>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</si>
  <si>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</si>
  <si>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</si>
  <si>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</si>
  <si>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</si>
  <si>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</si>
  <si>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</si>
  <si>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</si>
  <si>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</si>
  <si>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</si>
  <si>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</si>
  <si>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</si>
  <si>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</si>
  <si>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000 1100 0000000000 630 </t>
  </si>
  <si>
    <t xml:space="preserve">000 1100 0000000000 632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</si>
  <si>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</si>
  <si>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</si>
  <si>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</si>
  <si>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</si>
  <si>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</si>
  <si>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</si>
  <si>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</si>
  <si>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 xml:space="preserve">000 1102 0000000000 632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</si>
  <si>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</si>
  <si>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</si>
  <si>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</si>
  <si>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</si>
  <si>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</si>
  <si>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 xml:space="preserve">000 1105 0000000000 123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</si>
  <si>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</si>
  <si>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</si>
  <si>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</si>
  <si>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</si>
  <si>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</si>
  <si>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</si>
  <si>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</si>
  <si>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</si>
  <si>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</si>
  <si>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</si>
  <si>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</si>
  <si>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</si>
  <si>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</si>
  <si>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</si>
  <si>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</si>
  <si>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</si>
  <si>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</si>
  <si>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</si>
  <si>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</si>
  <si>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</si>
  <si>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</si>
  <si>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</si>
  <si>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</si>
  <si>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</si>
  <si>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</si>
  <si>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</si>
  <si>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</si>
  <si>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</si>
  <si>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</si>
  <si>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</si>
  <si>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</si>
  <si>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</si>
  <si>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</si>
  <si>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</si>
  <si>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</si>
  <si>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</si>
  <si>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</si>
  <si>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</si>
  <si>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</si>
  <si>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</si>
  <si>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</si>
  <si>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</si>
  <si>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</si>
  <si>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</si>
  <si>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</si>
  <si>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182 10501011012100110</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</si>
  <si>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</si>
  <si>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</si>
  <si>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</si>
  <si>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</si>
  <si>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</si>
  <si>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</si>
  <si>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</si>
  <si>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</si>
  <si>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182 10606032041000110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</si>
  <si>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</si>
  <si>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</si>
  <si>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</si>
  <si>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</si>
  <si>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</si>
  <si>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182 10606042042100110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</si>
  <si>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</si>
  <si>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</si>
  <si>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</si>
  <si>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</si>
  <si>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</si>
  <si>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</si>
  <si>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</si>
  <si>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</si>
  <si>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</si>
  <si>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</si>
  <si>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</si>
  <si>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</si>
  <si>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</si>
  <si>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</si>
  <si>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</si>
  <si>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</si>
  <si>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</si>
  <si>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</si>
  <si>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</si>
  <si>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</si>
  <si>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</si>
  <si>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</si>
  <si>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</si>
  <si>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</si>
  <si>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</si>
  <si>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</si>
  <si>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</si>
  <si>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</si>
  <si>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</si>
  <si>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</si>
  <si>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</si>
  <si>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</si>
  <si>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</si>
  <si>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(подпись)</t>
  </si>
  <si>
    <t>(расшифровка подписи)</t>
  </si>
  <si>
    <t>службы</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</si>
  <si>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</si>
  <si>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</si>
  <si>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 xml:space="preserve">182 10501012011000110  </t>
  </si>
  <si>
    <t xml:space="preserve">182 10501012012100110  </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</si>
  <si>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</si>
  <si>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</si>
  <si>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t>
  </si>
  <si>
    <t>182 10503000010000110</t>
  </si>
  <si>
    <t>182 10503010010000110</t>
  </si>
  <si>
    <t>923 10807000010000110</t>
  </si>
  <si>
    <t>Государственная пошлина за государственную регистрацию, а также за совершение прочих юридически значимых действий</t>
  </si>
  <si>
    <t>923 10807170010000110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</si>
  <si>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</si>
  <si>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</si>
  <si>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</si>
  <si>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</si>
  <si>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</si>
  <si>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</si>
  <si>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</si>
  <si>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</si>
  <si>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</si>
  <si>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048 11201042010000120</t>
  </si>
  <si>
    <t>Плата за размещение твердых коммунальных отходов</t>
  </si>
  <si>
    <t>048 11201042016000120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</si>
  <si>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</si>
  <si>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923 11623000000000140</t>
  </si>
  <si>
    <t>Доходы от возмещения ущерба при возникновении страховых случаев</t>
  </si>
  <si>
    <t>923 11623040040000140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</si>
  <si>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</si>
  <si>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</si>
  <si>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</si>
  <si>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Суммы по искам о возмещении вреда, причиненного окружающей среде</t>
  </si>
  <si>
    <t>852 11635000000000140</t>
  </si>
  <si>
    <t>852 11635020040000140</t>
  </si>
  <si>
    <t>Суммы по искам о возмещении вреда, причиненного окружающей среде, подлежащие зачислению в бюджеты городских округов</t>
  </si>
  <si>
    <t>975 20230029000000150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</si>
  <si>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</si>
  <si>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</si>
  <si>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</si>
  <si>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</si>
  <si>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</si>
  <si>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</si>
  <si>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</si>
  <si>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000 21804000040000150</t>
  </si>
  <si>
    <t>923 21804000040000150</t>
  </si>
  <si>
    <t>975 21804000040000150</t>
  </si>
  <si>
    <t xml:space="preserve">Доходы бюджетов городских округов от возврата организациями остатков субсидий прошлых лет
</t>
  </si>
  <si>
    <t xml:space="preserve">Доходы бюджетов городских округов от возврата организациями остатков субсидий прошлых лет 
</t>
  </si>
  <si>
    <t xml:space="preserve">000 0106 0000000000 853 </t>
  </si>
  <si>
    <t>Главный бухгалтер</t>
  </si>
  <si>
    <t>С.К. Новинькова</t>
  </si>
  <si>
    <t xml:space="preserve">Заместитель руководителя администрации 
городского округа «Вуктыл» - начальник 
Финансового управления администрации
 городского округа «Вуктыл»
</t>
  </si>
  <si>
    <t>В.А. Бабина</t>
  </si>
  <si>
    <t>Руководителя финансово-экономической</t>
  </si>
  <si>
    <t>Н.Г.Бобрецова</t>
  </si>
  <si>
    <t>на 01.05.2019 г.</t>
  </si>
  <si>
    <t xml:space="preserve"> </t>
  </si>
  <si>
    <t xml:space="preserve">000 1100 0000000000 300 </t>
  </si>
  <si>
    <t xml:space="preserve">000 1100 0000000000 350 </t>
  </si>
  <si>
    <t xml:space="preserve">000 1102 0000000000 300 </t>
  </si>
  <si>
    <t xml:space="preserve">000 1102 0000000000 350 </t>
  </si>
  <si>
    <t xml:space="preserve">000 1100 0000000000 110 </t>
  </si>
  <si>
    <t xml:space="preserve">000 1100 0000000000 113 </t>
  </si>
  <si>
    <t>Премии и гранты</t>
  </si>
  <si>
    <t xml:space="preserve">
Премии и гранты
</t>
  </si>
  <si>
    <t>Периодичность: месячная</t>
  </si>
  <si>
    <r>
      <t xml:space="preserve">" 21  </t>
    </r>
    <r>
      <rPr>
        <u/>
        <sz val="10"/>
        <rFont val="Arial Cyr"/>
        <charset val="204"/>
      </rPr>
      <t>"</t>
    </r>
    <r>
      <rPr>
        <u/>
        <sz val="10"/>
        <rFont val="Arial"/>
        <family val="2"/>
        <charset val="204"/>
      </rPr>
      <t xml:space="preserve"> мая  20</t>
    </r>
    <r>
      <rPr>
        <u/>
        <sz val="10"/>
        <rFont val="Arial Cyr"/>
        <charset val="204"/>
      </rPr>
      <t>19</t>
    </r>
    <r>
      <rPr>
        <u/>
        <sz val="10"/>
        <rFont val="Arial"/>
        <family val="2"/>
        <charset val="204"/>
      </rPr>
      <t>г.</t>
    </r>
  </si>
  <si>
    <t>Иные выплаты, за исключением фонда оплаты труда учреждений, лицам, привлекаемым согласно законодательству для выполнения отдельных полномочий</t>
  </si>
  <si>
    <t xml:space="preserve">000 1105 0000000000 200 </t>
  </si>
  <si>
    <t>000 1105 0000000000 240</t>
  </si>
  <si>
    <t xml:space="preserve">000 1105 0000000000 244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</si>
</sst>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18" x14ac:knownFonts="1">
    <font>
      <sz val="10"/>
      <name val="Arial"/>
    </font>
    <font>
      <b/>
      <sz val="11"/>
      <name val="Arial Cyr"/>
    </font>
    <font>
      <sz val="8"/>
      <name val="Arial Cyr"/>
    </font>
    <font>
      <sz val="10"/>
      <name val="Arial Cyr"/>
    </font>
    <font>
      <sz val="8"/>
      <color rgb="FF000000"/>
      <name val="Arial"/>
      <family val="2"/>
      <charset val="204"/>
    </font>
    <font>
      <sz val="10"/>
      <color rgb="FF000000"/>
      <name val="Arial"/>
      <family val="2"/>
      <charset val="204"/>
    </font>
    <font>
      <b/>
      <sz val="10"/>
      <color rgb="FF000000"/>
      <name val="Arial"/>
      <family val="2"/>
      <charset val="204"/>
    </font>
    <font>
      <sz val="8"/>
      <name val="Arial Cyr"/>
      <charset val="204"/>
    </font>
    <font>
      <sz val="10"/>
      <name val="Arial"/>
      <family val="2"/>
      <charset val="204"/>
    </font>
    <font>
      <b/>
      <sz val="10"/>
      <name val="Arial Cyr"/>
    </font>
    <font>
      <sz val="10"/>
      <name val="Arial Cyr"/>
      <family val="2"/>
      <charset val="204"/>
    </font>
    <font>
      <b/>
      <sz val="10"/>
      <name val="Arial Cyr"/>
      <charset val="204"/>
    </font>
    <font>
      <sz val="10"/>
      <name val="Arial Cyr"/>
      <charset val="204"/>
    </font>
    <font>
      <sz val="11"/>
      <name val="Arial Cyr"/>
    </font>
    <font>
      <sz val="10"/>
      <name val="Times New Roman"/>
      <family val="1"/>
      <charset val="204"/>
    </font>
    <font>
      <b/>
      <sz val="10"/>
      <name val="Times New Roman"/>
      <family val="1"/>
      <charset val="204"/>
    </font>
    <font>
      <u/>
      <sz val="10"/>
      <name val="Arial"/>
      <family val="2"/>
      <charset val="204"/>
    </font>
    <font>
      <u/>
      <sz val="10"/>
      <name val="Arial Cyr"/>
      <charset val="204"/>
    </font>
  </fonts>
  <fills count="3">
    <fill>
      <patternFill patternType="none"/>
    </fill>
    <fill>
      <patternFill patternType="gray125"/>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hair">
        <color rgb="FF000000"/>
      </bottom>
      <diagonal/>
    </border>
    <border>
      <left style="thin">
        <color rgb="FF000000"/>
      </left>
      <right/>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hair">
        <color indexed="64"/>
      </left>
      <right style="hair">
        <color indexed="64"/>
      </right>
      <top style="hair">
        <color indexed="64"/>
      </top>
      <bottom style="hair">
        <color indexed="64"/>
      </bottom>
      <diagonal/>
    </border>
  </borders>
  <cellStyleXfs count="17">
    <xf numFmtId="0" fontId="0" fillId="0" borderId="0"/>
    <xf numFmtId="0" fontId="4" fillId="0" borderId="44">
      <alignment horizontal="left" wrapText="1"/>
    </xf>
    <xf numFmtId="49" fontId="4" fillId="0" borderId="46">
      <alignment horizontal="center" wrapText="1"/>
    </xf>
    <xf numFmtId="49" fontId="4" fillId="0" borderId="48">
      <alignment horizontal="center"/>
    </xf>
    <xf numFmtId="4" fontId="4" fillId="0" borderId="50">
      <alignment horizontal="right"/>
    </xf>
    <xf numFmtId="0" fontId="4" fillId="0" borderId="52">
      <alignment horizontal="left" wrapText="1"/>
    </xf>
    <xf numFmtId="49" fontId="4" fillId="0" borderId="54">
      <alignment horizontal="center" wrapText="1"/>
    </xf>
    <xf numFmtId="49" fontId="4" fillId="0" borderId="56">
      <alignment horizontal="center"/>
    </xf>
    <xf numFmtId="0" fontId="5" fillId="0" borderId="56"/>
    <xf numFmtId="0" fontId="4" fillId="0" borderId="44">
      <alignment horizontal="left" wrapText="1" indent="1"/>
    </xf>
    <xf numFmtId="49" fontId="4" fillId="0" borderId="59">
      <alignment horizontal="center" wrapText="1"/>
    </xf>
    <xf numFmtId="49" fontId="4" fillId="0" borderId="61">
      <alignment horizontal="center"/>
    </xf>
    <xf numFmtId="4" fontId="4" fillId="0" borderId="61">
      <alignment horizontal="right"/>
    </xf>
    <xf numFmtId="0" fontId="4" fillId="0" borderId="52">
      <alignment horizontal="left" wrapText="1" indent="2"/>
    </xf>
    <xf numFmtId="0" fontId="4" fillId="0" borderId="62">
      <alignment horizontal="left" wrapText="1" indent="2"/>
    </xf>
    <xf numFmtId="49" fontId="4" fillId="0" borderId="59">
      <alignment horizontal="center" shrinkToFit="1"/>
    </xf>
    <xf numFmtId="49" fontId="4" fillId="0" borderId="61">
      <alignment horizontal="center" shrinkToFit="1"/>
    </xf>
  </cellStyleXfs>
  <cellXfs count="193">
    <xf numFmtId="0" fontId="0" fillId="0" borderId="0" xfId="0"/>
    <xf numFmtId="0" fontId="0" fillId="2" borderId="0" xfId="0" applyFill="1"/>
    <xf numFmtId="0" fontId="3" fillId="2" borderId="0" xfId="0" applyFont="1" applyFill="1" applyBorder="1" applyAlignment="1" applyProtection="1">
      <alignment horizontal="left"/>
    </xf>
    <xf numFmtId="49" fontId="3" fillId="2" borderId="0" xfId="0" applyNumberFormat="1" applyFont="1" applyFill="1" applyBorder="1" applyAlignment="1" applyProtection="1">
      <alignment horizontal="center"/>
    </xf>
    <xf numFmtId="0" fontId="3" fillId="2" borderId="0" xfId="0" applyFont="1" applyFill="1" applyBorder="1" applyAlignment="1" applyProtection="1"/>
    <xf numFmtId="49" fontId="3" fillId="2" borderId="0" xfId="0" applyNumberFormat="1" applyFont="1" applyFill="1" applyBorder="1" applyAlignment="1" applyProtection="1"/>
    <xf numFmtId="0" fontId="6" fillId="2" borderId="57" xfId="8" applyNumberFormat="1" applyFont="1" applyFill="1" applyBorder="1" applyAlignment="1" applyProtection="1">
      <alignment horizontal="center"/>
    </xf>
    <xf numFmtId="4" fontId="7" fillId="2" borderId="0" xfId="0" applyNumberFormat="1" applyFont="1" applyFill="1" applyBorder="1" applyAlignment="1">
      <alignment horizontal="right"/>
    </xf>
    <xf numFmtId="49" fontId="8" fillId="2" borderId="0" xfId="0" applyNumberFormat="1" applyFont="1" applyFill="1" applyBorder="1" applyAlignment="1">
      <alignment horizontal="left" wrapText="1"/>
    </xf>
    <xf numFmtId="0" fontId="0" fillId="2" borderId="5" xfId="0" applyFill="1" applyBorder="1"/>
    <xf numFmtId="0" fontId="0" fillId="2" borderId="0" xfId="0" applyFill="1" applyAlignment="1">
      <alignment horizontal="center"/>
    </xf>
    <xf numFmtId="0" fontId="8" fillId="2" borderId="0" xfId="0" applyFont="1" applyFill="1"/>
    <xf numFmtId="0" fontId="2" fillId="2" borderId="0" xfId="0" applyFont="1" applyFill="1" applyBorder="1" applyAlignment="1" applyProtection="1"/>
    <xf numFmtId="0" fontId="2" fillId="2" borderId="0" xfId="0" applyFont="1" applyFill="1" applyBorder="1" applyAlignment="1" applyProtection="1">
      <alignment horizontal="right"/>
    </xf>
    <xf numFmtId="0" fontId="1" fillId="2" borderId="0" xfId="0" applyFont="1" applyFill="1" applyBorder="1" applyAlignment="1" applyProtection="1"/>
    <xf numFmtId="4" fontId="0" fillId="2" borderId="0" xfId="0" applyNumberFormat="1" applyFill="1"/>
    <xf numFmtId="0" fontId="2" fillId="2" borderId="33" xfId="0" applyFont="1" applyFill="1" applyBorder="1" applyAlignment="1" applyProtection="1">
      <alignment horizontal="left"/>
    </xf>
    <xf numFmtId="0" fontId="2" fillId="2" borderId="34" xfId="0" applyFont="1" applyFill="1" applyBorder="1" applyAlignment="1" applyProtection="1">
      <alignment horizontal="center"/>
    </xf>
    <xf numFmtId="49" fontId="2" fillId="2" borderId="34" xfId="0" applyNumberFormat="1" applyFont="1" applyFill="1" applyBorder="1" applyAlignment="1" applyProtection="1">
      <alignment horizontal="center" vertical="center"/>
    </xf>
    <xf numFmtId="49" fontId="3" fillId="2" borderId="23" xfId="0" applyNumberFormat="1" applyFont="1" applyFill="1" applyBorder="1" applyAlignment="1" applyProtection="1">
      <alignment horizontal="center"/>
    </xf>
    <xf numFmtId="49" fontId="3" fillId="2" borderId="28" xfId="0" applyNumberFormat="1" applyFont="1" applyFill="1" applyBorder="1" applyAlignment="1" applyProtection="1">
      <alignment horizontal="center"/>
    </xf>
    <xf numFmtId="4" fontId="3" fillId="2" borderId="30" xfId="0" applyNumberFormat="1" applyFont="1" applyFill="1" applyBorder="1" applyAlignment="1" applyProtection="1">
      <alignment horizontal="right"/>
    </xf>
    <xf numFmtId="49" fontId="3" fillId="2" borderId="32" xfId="0" applyNumberFormat="1" applyFont="1" applyFill="1" applyBorder="1" applyAlignment="1" applyProtection="1">
      <alignment horizontal="center"/>
    </xf>
    <xf numFmtId="4" fontId="3" fillId="2" borderId="16" xfId="0" applyNumberFormat="1" applyFont="1" applyFill="1" applyBorder="1" applyAlignment="1" applyProtection="1">
      <alignment horizontal="right"/>
    </xf>
    <xf numFmtId="49" fontId="3" fillId="2" borderId="21" xfId="0" applyNumberFormat="1" applyFont="1" applyFill="1" applyBorder="1" applyAlignment="1" applyProtection="1">
      <alignment horizontal="left" wrapText="1"/>
    </xf>
    <xf numFmtId="49" fontId="3" fillId="2" borderId="22" xfId="0" applyNumberFormat="1" applyFont="1" applyFill="1" applyBorder="1" applyAlignment="1" applyProtection="1">
      <alignment horizontal="center" wrapText="1"/>
    </xf>
    <xf numFmtId="49" fontId="3" fillId="2" borderId="26" xfId="0" applyNumberFormat="1" applyFont="1" applyFill="1" applyBorder="1" applyAlignment="1" applyProtection="1">
      <alignment horizontal="left" wrapText="1"/>
    </xf>
    <xf numFmtId="49" fontId="3" fillId="2" borderId="27" xfId="0" applyNumberFormat="1" applyFont="1" applyFill="1" applyBorder="1" applyAlignment="1" applyProtection="1">
      <alignment horizontal="center" wrapText="1"/>
    </xf>
    <xf numFmtId="49" fontId="3" fillId="2" borderId="31" xfId="0" applyNumberFormat="1" applyFont="1" applyFill="1" applyBorder="1" applyAlignment="1" applyProtection="1">
      <alignment horizontal="left" wrapText="1"/>
    </xf>
    <xf numFmtId="49" fontId="3" fillId="2" borderId="14" xfId="0" applyNumberFormat="1" applyFont="1" applyFill="1" applyBorder="1" applyAlignment="1" applyProtection="1">
      <alignment horizontal="center" wrapText="1"/>
    </xf>
    <xf numFmtId="165" fontId="3" fillId="2" borderId="31" xfId="0" applyNumberFormat="1" applyFont="1" applyFill="1" applyBorder="1" applyAlignment="1" applyProtection="1">
      <alignment horizontal="left" wrapText="1"/>
    </xf>
    <xf numFmtId="0" fontId="3" fillId="2" borderId="17"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3" fillId="2" borderId="19" xfId="0" applyNumberFormat="1" applyFont="1" applyFill="1" applyBorder="1" applyAlignment="1" applyProtection="1">
      <alignment horizontal="center" vertical="center"/>
    </xf>
    <xf numFmtId="49" fontId="3" fillId="2" borderId="20" xfId="0" applyNumberFormat="1" applyFont="1" applyFill="1" applyBorder="1" applyAlignment="1" applyProtection="1">
      <alignment horizontal="center" vertical="center"/>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8" xfId="0" applyFont="1" applyFill="1" applyBorder="1" applyAlignment="1">
      <alignment horizontal="center" vertical="center"/>
    </xf>
    <xf numFmtId="49" fontId="10" fillId="2" borderId="29" xfId="0" applyNumberFormat="1" applyFont="1" applyFill="1" applyBorder="1" applyAlignment="1">
      <alignment horizontal="center" vertical="center"/>
    </xf>
    <xf numFmtId="49" fontId="10" fillId="2" borderId="28" xfId="0" applyNumberFormat="1" applyFont="1" applyFill="1" applyBorder="1" applyAlignment="1">
      <alignment horizontal="center" vertical="center"/>
    </xf>
    <xf numFmtId="49" fontId="10" fillId="2" borderId="30" xfId="0" applyNumberFormat="1" applyFont="1" applyFill="1" applyBorder="1" applyAlignment="1">
      <alignment horizontal="center" vertical="center"/>
    </xf>
    <xf numFmtId="0" fontId="6" fillId="2" borderId="45" xfId="1" applyNumberFormat="1" applyFont="1" applyFill="1" applyBorder="1" applyProtection="1">
      <alignment horizontal="left" wrapText="1"/>
    </xf>
    <xf numFmtId="49" fontId="6" fillId="2" borderId="47" xfId="2" applyNumberFormat="1" applyFont="1" applyFill="1" applyBorder="1" applyAlignment="1" applyProtection="1">
      <alignment horizontal="center" wrapText="1"/>
    </xf>
    <xf numFmtId="49" fontId="6" fillId="2" borderId="49" xfId="3" applyNumberFormat="1" applyFont="1" applyFill="1" applyBorder="1" applyAlignment="1" applyProtection="1">
      <alignment horizontal="center"/>
    </xf>
    <xf numFmtId="4" fontId="11" fillId="2" borderId="51" xfId="0" applyNumberFormat="1" applyFont="1" applyFill="1" applyBorder="1" applyAlignment="1">
      <alignment horizontal="center"/>
    </xf>
    <xf numFmtId="0" fontId="6" fillId="2" borderId="53" xfId="5" applyNumberFormat="1" applyFont="1" applyFill="1" applyBorder="1" applyProtection="1">
      <alignment horizontal="left" wrapText="1"/>
    </xf>
    <xf numFmtId="49" fontId="6" fillId="2" borderId="55" xfId="6" applyNumberFormat="1" applyFont="1" applyFill="1" applyBorder="1" applyAlignment="1" applyProtection="1">
      <alignment horizontal="center" wrapText="1"/>
    </xf>
    <xf numFmtId="49" fontId="6" fillId="2" borderId="56" xfId="7" applyNumberFormat="1" applyFont="1" applyFill="1" applyBorder="1" applyAlignment="1" applyProtection="1">
      <alignment horizontal="center"/>
    </xf>
    <xf numFmtId="0" fontId="6" fillId="2" borderId="58" xfId="9" applyNumberFormat="1" applyFont="1" applyFill="1" applyBorder="1" applyProtection="1">
      <alignment horizontal="left" wrapText="1" indent="1"/>
    </xf>
    <xf numFmtId="49" fontId="6" fillId="2" borderId="60" xfId="10" applyNumberFormat="1" applyFont="1" applyFill="1" applyBorder="1" applyAlignment="1" applyProtection="1">
      <alignment horizontal="center" wrapText="1"/>
    </xf>
    <xf numFmtId="49" fontId="6" fillId="2" borderId="61" xfId="11" applyNumberFormat="1" applyFont="1" applyFill="1" applyBorder="1" applyAlignment="1" applyProtection="1">
      <alignment horizontal="center"/>
    </xf>
    <xf numFmtId="0" fontId="5" fillId="2" borderId="53" xfId="13" applyNumberFormat="1" applyFont="1" applyFill="1" applyBorder="1" applyProtection="1">
      <alignment horizontal="left" wrapText="1" indent="2"/>
    </xf>
    <xf numFmtId="49" fontId="5" fillId="2" borderId="55" xfId="6" applyNumberFormat="1" applyFont="1" applyFill="1" applyBorder="1" applyAlignment="1" applyProtection="1">
      <alignment horizontal="center" wrapText="1"/>
    </xf>
    <xf numFmtId="49" fontId="5" fillId="2" borderId="56" xfId="7" applyNumberFormat="1" applyFont="1" applyFill="1" applyBorder="1" applyAlignment="1" applyProtection="1">
      <alignment horizontal="center"/>
    </xf>
    <xf numFmtId="0" fontId="5" fillId="2" borderId="58" xfId="14" applyNumberFormat="1" applyFont="1" applyFill="1" applyBorder="1" applyProtection="1">
      <alignment horizontal="left" wrapText="1" indent="2"/>
    </xf>
    <xf numFmtId="49" fontId="5" fillId="2" borderId="60" xfId="15" applyNumberFormat="1" applyFont="1" applyFill="1" applyBorder="1" applyAlignment="1" applyProtection="1">
      <alignment horizontal="center" shrinkToFit="1"/>
    </xf>
    <xf numFmtId="49" fontId="5" fillId="2" borderId="61" xfId="16" applyNumberFormat="1" applyFont="1" applyFill="1" applyBorder="1" applyAlignment="1" applyProtection="1">
      <alignment horizontal="center" shrinkToFit="1"/>
    </xf>
    <xf numFmtId="0" fontId="6" fillId="2" borderId="58" xfId="14" applyNumberFormat="1" applyFont="1" applyFill="1" applyBorder="1" applyProtection="1">
      <alignment horizontal="left" wrapText="1" indent="2"/>
    </xf>
    <xf numFmtId="49" fontId="6" fillId="2" borderId="64" xfId="10" applyNumberFormat="1" applyFont="1" applyFill="1" applyBorder="1" applyAlignment="1" applyProtection="1">
      <alignment horizontal="center" wrapText="1"/>
    </xf>
    <xf numFmtId="49" fontId="6" fillId="2" borderId="65" xfId="11" applyNumberFormat="1" applyFont="1" applyFill="1" applyBorder="1" applyAlignment="1" applyProtection="1">
      <alignment horizontal="center"/>
    </xf>
    <xf numFmtId="4" fontId="6" fillId="2" borderId="65" xfId="12" applyNumberFormat="1" applyFont="1" applyFill="1" applyBorder="1" applyAlignment="1" applyProtection="1">
      <alignment horizontal="center"/>
    </xf>
    <xf numFmtId="4" fontId="6" fillId="2" borderId="66" xfId="12" applyNumberFormat="1" applyFont="1" applyFill="1" applyBorder="1" applyAlignment="1" applyProtection="1">
      <alignment horizontal="center"/>
    </xf>
    <xf numFmtId="4" fontId="11" fillId="2" borderId="30" xfId="0" applyNumberFormat="1" applyFont="1" applyFill="1" applyBorder="1" applyAlignment="1">
      <alignment horizontal="center"/>
    </xf>
    <xf numFmtId="49" fontId="5" fillId="2" borderId="22" xfId="6" applyNumberFormat="1" applyFont="1" applyFill="1" applyBorder="1" applyAlignment="1" applyProtection="1">
      <alignment horizontal="center" wrapText="1"/>
    </xf>
    <xf numFmtId="49" fontId="5" fillId="2" borderId="24" xfId="7" applyNumberFormat="1" applyFont="1" applyFill="1" applyBorder="1" applyAlignment="1" applyProtection="1">
      <alignment horizontal="center"/>
    </xf>
    <xf numFmtId="49" fontId="5" fillId="2" borderId="38" xfId="7" applyNumberFormat="1" applyFont="1" applyFill="1" applyBorder="1" applyAlignment="1" applyProtection="1">
      <alignment horizontal="center"/>
    </xf>
    <xf numFmtId="4" fontId="11" fillId="2" borderId="38" xfId="0" applyNumberFormat="1" applyFont="1" applyFill="1" applyBorder="1" applyAlignment="1">
      <alignment horizontal="right"/>
    </xf>
    <xf numFmtId="4" fontId="12" fillId="2" borderId="38" xfId="0" applyNumberFormat="1" applyFont="1" applyFill="1" applyBorder="1" applyAlignment="1">
      <alignment horizontal="right"/>
    </xf>
    <xf numFmtId="0" fontId="5" fillId="2" borderId="32" xfId="14" applyNumberFormat="1" applyFont="1" applyFill="1" applyBorder="1" applyProtection="1">
      <alignment horizontal="left" wrapText="1" indent="2"/>
    </xf>
    <xf numFmtId="49" fontId="5" fillId="2" borderId="67" xfId="15" applyNumberFormat="1" applyFont="1" applyFill="1" applyBorder="1" applyAlignment="1" applyProtection="1">
      <alignment horizontal="center" shrinkToFit="1"/>
    </xf>
    <xf numFmtId="49" fontId="5" fillId="2" borderId="68" xfId="16" applyNumberFormat="1" applyFont="1" applyFill="1" applyBorder="1" applyAlignment="1" applyProtection="1">
      <alignment horizontal="center" shrinkToFit="1"/>
    </xf>
    <xf numFmtId="4" fontId="12" fillId="2" borderId="20" xfId="0" applyNumberFormat="1" applyFont="1" applyFill="1" applyBorder="1" applyAlignment="1">
      <alignment horizontal="right"/>
    </xf>
    <xf numFmtId="49" fontId="3" fillId="2" borderId="0" xfId="0" applyNumberFormat="1" applyFont="1" applyFill="1" applyBorder="1" applyAlignment="1" applyProtection="1">
      <alignment horizontal="left"/>
    </xf>
    <xf numFmtId="0" fontId="3" fillId="2" borderId="1" xfId="0" applyFont="1" applyFill="1" applyBorder="1" applyAlignment="1" applyProtection="1">
      <alignment horizontal="center"/>
    </xf>
    <xf numFmtId="49" fontId="3" fillId="2" borderId="2" xfId="0" applyNumberFormat="1" applyFont="1" applyFill="1" applyBorder="1" applyAlignment="1" applyProtection="1">
      <alignment horizontal="centerContinuous"/>
    </xf>
    <xf numFmtId="164"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
    </xf>
    <xf numFmtId="49"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Continuous"/>
    </xf>
    <xf numFmtId="49" fontId="3" fillId="2" borderId="7" xfId="0" applyNumberFormat="1" applyFont="1" applyFill="1" applyBorder="1" applyAlignment="1" applyProtection="1">
      <alignment horizontal="centerContinuous"/>
    </xf>
    <xf numFmtId="49" fontId="3" fillId="2" borderId="0" xfId="0" applyNumberFormat="1" applyFont="1" applyFill="1" applyBorder="1" applyAlignment="1" applyProtection="1">
      <alignment horizontal="right"/>
    </xf>
    <xf numFmtId="0" fontId="3" fillId="2" borderId="0" xfId="0" applyFont="1" applyFill="1" applyBorder="1" applyAlignment="1" applyProtection="1">
      <alignment horizontal="right"/>
    </xf>
    <xf numFmtId="0" fontId="1" fillId="2" borderId="0" xfId="0" applyFont="1" applyFill="1" applyBorder="1" applyAlignment="1" applyProtection="1">
      <alignment horizontal="center"/>
    </xf>
    <xf numFmtId="4" fontId="6" fillId="2" borderId="49" xfId="4" applyNumberFormat="1" applyFont="1" applyFill="1" applyBorder="1" applyAlignment="1" applyProtection="1">
      <alignment horizontal="center"/>
    </xf>
    <xf numFmtId="4" fontId="6" fillId="2" borderId="61" xfId="12" applyNumberFormat="1" applyFont="1" applyFill="1" applyBorder="1" applyAlignment="1" applyProtection="1">
      <alignment horizontal="center"/>
    </xf>
    <xf numFmtId="49" fontId="5" fillId="2" borderId="57" xfId="7" applyNumberFormat="1" applyFont="1" applyFill="1" applyBorder="1" applyAlignment="1" applyProtection="1">
      <alignment horizontal="center"/>
    </xf>
    <xf numFmtId="4" fontId="5" fillId="2" borderId="61" xfId="12" applyNumberFormat="1" applyFont="1" applyFill="1" applyBorder="1" applyAlignment="1" applyProtection="1">
      <alignment horizontal="center"/>
    </xf>
    <xf numFmtId="4" fontId="5" fillId="2" borderId="63" xfId="12" applyNumberFormat="1" applyFont="1" applyFill="1" applyBorder="1" applyAlignment="1" applyProtection="1">
      <alignment horizontal="center"/>
    </xf>
    <xf numFmtId="4" fontId="12" fillId="2" borderId="38" xfId="0" applyNumberFormat="1" applyFont="1" applyFill="1" applyBorder="1" applyAlignment="1">
      <alignment horizontal="center"/>
    </xf>
    <xf numFmtId="4" fontId="6" fillId="2" borderId="63" xfId="12" applyNumberFormat="1" applyFont="1" applyFill="1" applyBorder="1" applyAlignment="1" applyProtection="1">
      <alignment horizontal="center"/>
    </xf>
    <xf numFmtId="4" fontId="11" fillId="2" borderId="13" xfId="0" applyNumberFormat="1" applyFont="1" applyFill="1" applyBorder="1" applyAlignment="1">
      <alignment horizontal="center"/>
    </xf>
    <xf numFmtId="4" fontId="5" fillId="2" borderId="68" xfId="12" applyNumberFormat="1" applyFont="1" applyFill="1" applyBorder="1" applyAlignment="1" applyProtection="1">
      <alignment horizontal="center"/>
    </xf>
    <xf numFmtId="4" fontId="5" fillId="2" borderId="69" xfId="12" applyNumberFormat="1" applyFont="1" applyFill="1" applyBorder="1" applyAlignment="1" applyProtection="1">
      <alignment horizontal="center"/>
    </xf>
    <xf numFmtId="0" fontId="8" fillId="2" borderId="5" xfId="0" applyFont="1" applyFill="1" applyBorder="1" applyAlignment="1">
      <alignment horizontal="center"/>
    </xf>
    <xf numFmtId="0" fontId="0" fillId="2" borderId="5" xfId="0" applyFill="1" applyBorder="1" applyAlignment="1">
      <alignment horizontal="center"/>
    </xf>
    <xf numFmtId="49" fontId="2" fillId="2" borderId="0" xfId="0" applyNumberFormat="1" applyFont="1" applyFill="1" applyBorder="1" applyAlignment="1" applyProtection="1"/>
    <xf numFmtId="0" fontId="3" fillId="2" borderId="36" xfId="0" applyFont="1" applyFill="1" applyBorder="1" applyAlignment="1" applyProtection="1">
      <alignment vertical="center" wrapText="1"/>
    </xf>
    <xf numFmtId="49" fontId="3" fillId="2" borderId="36"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vertical="center"/>
    </xf>
    <xf numFmtId="0" fontId="3" fillId="2" borderId="32" xfId="0" applyFont="1" applyFill="1" applyBorder="1" applyAlignment="1" applyProtection="1">
      <alignment vertical="center" wrapText="1"/>
    </xf>
    <xf numFmtId="49" fontId="3" fillId="2" borderId="32"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vertical="center"/>
    </xf>
    <xf numFmtId="49" fontId="3" fillId="2" borderId="18" xfId="0" applyNumberFormat="1" applyFont="1" applyFill="1" applyBorder="1" applyAlignment="1" applyProtection="1">
      <alignment horizontal="center" vertical="center"/>
    </xf>
    <xf numFmtId="49" fontId="9" fillId="2" borderId="31" xfId="0" applyNumberFormat="1" applyFont="1" applyFill="1" applyBorder="1" applyAlignment="1" applyProtection="1">
      <alignment horizontal="left" wrapText="1"/>
    </xf>
    <xf numFmtId="49" fontId="9" fillId="2" borderId="37" xfId="0" applyNumberFormat="1" applyFont="1" applyFill="1" applyBorder="1" applyAlignment="1" applyProtection="1">
      <alignment horizontal="center" wrapText="1"/>
    </xf>
    <xf numFmtId="49" fontId="9" fillId="2" borderId="32" xfId="0" applyNumberFormat="1" applyFont="1" applyFill="1" applyBorder="1" applyAlignment="1" applyProtection="1">
      <alignment horizontal="center"/>
    </xf>
    <xf numFmtId="4" fontId="9" fillId="2" borderId="16" xfId="0" applyNumberFormat="1" applyFont="1" applyFill="1" applyBorder="1" applyAlignment="1" applyProtection="1">
      <alignment horizontal="right"/>
    </xf>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alignment horizontal="center"/>
    </xf>
    <xf numFmtId="0" fontId="3" fillId="2" borderId="30" xfId="0" applyFont="1" applyFill="1" applyBorder="1" applyAlignment="1" applyProtection="1"/>
    <xf numFmtId="49" fontId="3" fillId="2" borderId="25" xfId="0" applyNumberFormat="1" applyFont="1" applyFill="1" applyBorder="1" applyAlignment="1" applyProtection="1">
      <alignment horizontal="center" wrapText="1"/>
    </xf>
    <xf numFmtId="4" fontId="3" fillId="2" borderId="24" xfId="0" applyNumberFormat="1" applyFont="1" applyFill="1" applyBorder="1" applyAlignment="1" applyProtection="1">
      <alignment horizontal="right"/>
    </xf>
    <xf numFmtId="4" fontId="3" fillId="2" borderId="38" xfId="0" applyNumberFormat="1" applyFont="1" applyFill="1" applyBorder="1" applyAlignment="1" applyProtection="1">
      <alignment horizontal="right"/>
    </xf>
    <xf numFmtId="49" fontId="3" fillId="2" borderId="37" xfId="0" applyNumberFormat="1" applyFont="1" applyFill="1" applyBorder="1" applyAlignment="1" applyProtection="1">
      <alignment horizontal="center" wrapText="1"/>
    </xf>
    <xf numFmtId="0" fontId="3" fillId="2" borderId="6" xfId="0" applyFont="1" applyFill="1" applyBorder="1" applyAlignment="1" applyProtection="1"/>
    <xf numFmtId="0" fontId="3" fillId="2" borderId="39" xfId="0" applyFont="1" applyFill="1" applyBorder="1" applyAlignment="1" applyProtection="1"/>
    <xf numFmtId="0" fontId="3" fillId="2" borderId="39" xfId="0" applyFont="1" applyFill="1" applyBorder="1" applyAlignment="1" applyProtection="1">
      <alignment horizontal="center"/>
    </xf>
    <xf numFmtId="49" fontId="3" fillId="2" borderId="38" xfId="0" applyNumberFormat="1" applyFont="1" applyFill="1" applyBorder="1" applyAlignment="1" applyProtection="1">
      <alignment horizontal="left" wrapText="1"/>
    </xf>
    <xf numFmtId="49" fontId="3" fillId="2" borderId="40" xfId="0" applyNumberFormat="1" applyFont="1" applyFill="1" applyBorder="1" applyAlignment="1" applyProtection="1">
      <alignment horizontal="center" wrapText="1"/>
    </xf>
    <xf numFmtId="49" fontId="3" fillId="2" borderId="41" xfId="0" applyNumberFormat="1" applyFont="1" applyFill="1" applyBorder="1" applyAlignment="1" applyProtection="1">
      <alignment horizontal="center"/>
    </xf>
    <xf numFmtId="4" fontId="3" fillId="2" borderId="43" xfId="0" applyNumberFormat="1" applyFont="1" applyFill="1" applyBorder="1" applyAlignment="1" applyProtection="1">
      <alignment horizontal="right"/>
    </xf>
    <xf numFmtId="0" fontId="9" fillId="2" borderId="0" xfId="0" applyFont="1" applyFill="1" applyBorder="1" applyAlignment="1" applyProtection="1">
      <alignment horizontal="center"/>
    </xf>
    <xf numFmtId="0" fontId="14" fillId="2" borderId="29" xfId="0" applyFont="1" applyFill="1" applyBorder="1" applyAlignment="1" applyProtection="1">
      <alignment horizontal="right"/>
    </xf>
    <xf numFmtId="0" fontId="14" fillId="2" borderId="29" xfId="0" applyFont="1" applyFill="1" applyBorder="1" applyAlignment="1" applyProtection="1"/>
    <xf numFmtId="4" fontId="15" fillId="2" borderId="15" xfId="0" applyNumberFormat="1" applyFont="1" applyFill="1" applyBorder="1" applyAlignment="1" applyProtection="1">
      <alignment horizontal="right"/>
    </xf>
    <xf numFmtId="4" fontId="15" fillId="2" borderId="32" xfId="0" applyNumberFormat="1" applyFont="1" applyFill="1" applyBorder="1" applyAlignment="1" applyProtection="1">
      <alignment horizontal="right"/>
    </xf>
    <xf numFmtId="4" fontId="14" fillId="2" borderId="24" xfId="0" applyNumberFormat="1" applyFont="1" applyFill="1" applyBorder="1" applyAlignment="1" applyProtection="1">
      <alignment horizontal="right"/>
    </xf>
    <xf numFmtId="4" fontId="14" fillId="2" borderId="23" xfId="0" applyNumberFormat="1" applyFont="1" applyFill="1" applyBorder="1" applyAlignment="1" applyProtection="1">
      <alignment horizontal="right"/>
    </xf>
    <xf numFmtId="4" fontId="14" fillId="2" borderId="15" xfId="0" applyNumberFormat="1" applyFont="1" applyFill="1" applyBorder="1" applyAlignment="1" applyProtection="1">
      <alignment horizontal="right"/>
    </xf>
    <xf numFmtId="0" fontId="14" fillId="2" borderId="39" xfId="0" applyFont="1" applyFill="1" applyBorder="1" applyAlignment="1" applyProtection="1">
      <alignment horizontal="right"/>
    </xf>
    <xf numFmtId="0" fontId="14" fillId="2" borderId="39" xfId="0" applyFont="1" applyFill="1" applyBorder="1" applyAlignment="1" applyProtection="1"/>
    <xf numFmtId="4" fontId="14" fillId="2" borderId="42" xfId="0" applyNumberFormat="1" applyFont="1" applyFill="1" applyBorder="1" applyAlignment="1" applyProtection="1">
      <alignment horizontal="right"/>
    </xf>
    <xf numFmtId="4" fontId="14" fillId="2" borderId="70" xfId="0" applyNumberFormat="1" applyFont="1" applyFill="1" applyBorder="1" applyAlignment="1" applyProtection="1">
      <alignment horizontal="right" vertical="center" wrapText="1"/>
    </xf>
    <xf numFmtId="4" fontId="14" fillId="2" borderId="25" xfId="0" applyNumberFormat="1" applyFont="1" applyFill="1" applyBorder="1" applyAlignment="1" applyProtection="1">
      <alignment horizontal="right"/>
    </xf>
    <xf numFmtId="4" fontId="14" fillId="2" borderId="29" xfId="0" applyNumberFormat="1" applyFont="1" applyFill="1" applyBorder="1" applyAlignment="1" applyProtection="1">
      <alignment horizontal="right"/>
    </xf>
    <xf numFmtId="49" fontId="14" fillId="2" borderId="34" xfId="0" applyNumberFormat="1" applyFont="1" applyFill="1" applyBorder="1" applyAlignment="1" applyProtection="1">
      <alignment horizontal="center" vertical="center"/>
    </xf>
    <xf numFmtId="4" fontId="11" fillId="2" borderId="38" xfId="0" applyNumberFormat="1" applyFont="1" applyFill="1" applyBorder="1" applyAlignment="1" applyProtection="1">
      <alignment horizontal="right"/>
    </xf>
    <xf numFmtId="0" fontId="16" fillId="2" borderId="0" xfId="0" applyFont="1" applyFill="1"/>
    <xf numFmtId="0" fontId="1" fillId="2" borderId="0" xfId="0" applyFont="1" applyFill="1" applyBorder="1" applyAlignment="1" applyProtection="1">
      <alignment horizontal="center"/>
    </xf>
    <xf numFmtId="0" fontId="13" fillId="2" borderId="0" xfId="0" applyFont="1" applyFill="1" applyBorder="1" applyAlignment="1" applyProtection="1">
      <alignment horizontal="center"/>
    </xf>
    <xf numFmtId="49" fontId="3"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3" fillId="2" borderId="6" xfId="0" applyNumberFormat="1" applyFont="1" applyFill="1" applyBorder="1" applyAlignment="1" applyProtection="1">
      <alignment horizontal="left" wrapText="1"/>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49" fontId="3" fillId="2" borderId="9" xfId="0" applyNumberFormat="1" applyFont="1" applyFill="1" applyBorder="1" applyAlignment="1" applyProtection="1">
      <alignment horizontal="center" vertical="center" wrapText="1"/>
    </xf>
    <xf numFmtId="49" fontId="3" fillId="2" borderId="12" xfId="0" applyNumberFormat="1"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49" fontId="3" fillId="2" borderId="10"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49" fontId="3" fillId="2" borderId="9" xfId="0" applyNumberFormat="1" applyFont="1" applyFill="1" applyBorder="1" applyAlignment="1" applyProtection="1">
      <alignment horizontal="center" vertical="center"/>
    </xf>
    <xf numFmtId="49" fontId="3" fillId="2" borderId="12" xfId="0" applyNumberFormat="1" applyFont="1" applyFill="1" applyBorder="1" applyAlignment="1" applyProtection="1">
      <alignment horizontal="center" vertical="center"/>
    </xf>
    <xf numFmtId="4" fontId="11" fillId="2" borderId="30" xfId="0" applyNumberFormat="1" applyFont="1" applyFill="1" applyBorder="1" applyAlignment="1">
      <alignment horizontal="center"/>
    </xf>
    <xf numFmtId="4" fontId="11" fillId="2" borderId="16" xfId="0" applyNumberFormat="1" applyFont="1" applyFill="1" applyBorder="1" applyAlignment="1">
      <alignment horizontal="center"/>
    </xf>
    <xf numFmtId="49" fontId="2" fillId="2" borderId="0" xfId="0" applyNumberFormat="1" applyFont="1" applyFill="1" applyBorder="1" applyAlignment="1" applyProtection="1">
      <alignment horizontal="right"/>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2" xfId="0"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xf numFmtId="49" fontId="3" fillId="0" borderId="23" xfId="0" applyNumberFormat="1" applyFont="1" applyBorder="1" applyAlignment="1" applyProtection="1">
      <alignment horizontal="center"/>
    </xf>
    <xf numFmtId="49" fontId="12" fillId="2" borderId="37" xfId="0" applyNumberFormat="1" applyFont="1" applyFill="1" applyBorder="1" applyAlignment="1" applyProtection="1">
      <alignment horizontal="center" wrapText="1"/>
    </xf>
    <xf numFmtId="49" fontId="12" fillId="2" borderId="31" xfId="0" applyNumberFormat="1" applyFont="1" applyFill="1" applyBorder="1" applyAlignment="1" applyProtection="1">
      <alignment horizontal="left" wrapText="1"/>
    </xf>
    <xf numFmtId="4" fontId="14" fillId="2" borderId="32" xfId="0" applyNumberFormat="1" applyFont="1" applyFill="1" applyBorder="1" applyAlignment="1" applyProtection="1">
      <alignment horizontal="right"/>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8"/>
  <sheetViews>
    <sheetView showGridLines="0" view="pageBreakPreview" topLeftCell="A160" zoomScale="87" zoomScaleNormal="124" zoomScaleSheetLayoutView="87" workbookViewId="0">
      <selection activeCell="A19" sqref="A19"/>
    </sheetView>
  </sheetViews>
  <sheetFormatPr defaultRowHeight="12.75" customHeight="1" x14ac:dyDescent="0.2"/>
  <cols>
    <col min="1" max="1" width="46.140625" style="1" customWidth="1"/>
    <col min="2" max="2" width="6.140625" style="1" customWidth="1"/>
    <col min="3" max="3" width="40.7109375" style="1" customWidth="1"/>
    <col min="4" max="4" width="21" style="1" customWidth="1"/>
    <col min="5" max="6" width="21.5703125" style="1" customWidth="1"/>
    <col min="7" max="7" width="9.140625" style="1"/>
    <col min="8" max="8" width="10.5703125" style="1" bestFit="1" customWidth="1"/>
    <col min="9" max="16384" width="9.140625" style="1"/>
  </cols>
  <sheetData>
    <row r="2" spans="1:6" ht="15" x14ac:dyDescent="0.25">
      <c r="A2" s="147"/>
      <c r="B2" s="147"/>
      <c r="C2" s="147"/>
      <c r="D2" s="147"/>
      <c r="E2" s="12"/>
      <c r="F2" s="12"/>
    </row>
    <row r="3" spans="1:6" ht="16.899999999999999" customHeight="1" x14ac:dyDescent="0.25">
      <c r="A3" s="147" t="s">
        <v>0</v>
      </c>
      <c r="B3" s="147"/>
      <c r="C3" s="147"/>
      <c r="D3" s="147"/>
      <c r="E3" s="13"/>
      <c r="F3" s="81" t="s">
        <v>1</v>
      </c>
    </row>
    <row r="4" spans="1:6" x14ac:dyDescent="0.2">
      <c r="A4" s="2"/>
      <c r="B4" s="2"/>
      <c r="C4" s="2"/>
      <c r="D4" s="2"/>
      <c r="E4" s="88" t="s">
        <v>2</v>
      </c>
      <c r="F4" s="82" t="s">
        <v>3</v>
      </c>
    </row>
    <row r="5" spans="1:6" ht="14.25" x14ac:dyDescent="0.2">
      <c r="A5" s="148" t="s">
        <v>892</v>
      </c>
      <c r="B5" s="148"/>
      <c r="C5" s="148"/>
      <c r="D5" s="148"/>
      <c r="E5" s="89" t="s">
        <v>4</v>
      </c>
      <c r="F5" s="83">
        <v>43586</v>
      </c>
    </row>
    <row r="6" spans="1:6" x14ac:dyDescent="0.2">
      <c r="A6" s="5"/>
      <c r="B6" s="5"/>
      <c r="C6" s="5"/>
      <c r="D6" s="5"/>
      <c r="E6" s="89" t="s">
        <v>6</v>
      </c>
      <c r="F6" s="84" t="s">
        <v>16</v>
      </c>
    </row>
    <row r="7" spans="1:6" x14ac:dyDescent="0.2">
      <c r="A7" s="2" t="s">
        <v>7</v>
      </c>
      <c r="B7" s="149" t="s">
        <v>13</v>
      </c>
      <c r="C7" s="150"/>
      <c r="D7" s="150"/>
      <c r="E7" s="89" t="s">
        <v>8</v>
      </c>
      <c r="F7" s="84" t="s">
        <v>17</v>
      </c>
    </row>
    <row r="8" spans="1:6" x14ac:dyDescent="0.2">
      <c r="A8" s="2" t="s">
        <v>9</v>
      </c>
      <c r="B8" s="151" t="s">
        <v>14</v>
      </c>
      <c r="C8" s="151"/>
      <c r="D8" s="151"/>
      <c r="E8" s="89" t="s">
        <v>10</v>
      </c>
      <c r="F8" s="85" t="s">
        <v>18</v>
      </c>
    </row>
    <row r="9" spans="1:6" x14ac:dyDescent="0.2">
      <c r="A9" s="2" t="s">
        <v>902</v>
      </c>
      <c r="B9" s="2"/>
      <c r="C9" s="2"/>
      <c r="D9" s="5"/>
      <c r="E9" s="89"/>
      <c r="F9" s="86"/>
    </row>
    <row r="10" spans="1:6" x14ac:dyDescent="0.2">
      <c r="A10" s="2" t="s">
        <v>15</v>
      </c>
      <c r="B10" s="2"/>
      <c r="C10" s="80"/>
      <c r="D10" s="5"/>
      <c r="E10" s="89" t="s">
        <v>11</v>
      </c>
      <c r="F10" s="87" t="s">
        <v>12</v>
      </c>
    </row>
    <row r="11" spans="1:6" ht="20.25" customHeight="1" x14ac:dyDescent="0.25">
      <c r="A11" s="147" t="s">
        <v>19</v>
      </c>
      <c r="B11" s="147"/>
      <c r="C11" s="147"/>
      <c r="D11" s="147"/>
      <c r="E11" s="90"/>
      <c r="F11" s="14"/>
    </row>
    <row r="12" spans="1:6" ht="4.1500000000000004" customHeight="1" x14ac:dyDescent="0.2">
      <c r="A12" s="158" t="s">
        <v>20</v>
      </c>
      <c r="B12" s="152" t="s">
        <v>21</v>
      </c>
      <c r="C12" s="152" t="s">
        <v>22</v>
      </c>
      <c r="D12" s="155" t="s">
        <v>23</v>
      </c>
      <c r="E12" s="155" t="s">
        <v>24</v>
      </c>
      <c r="F12" s="161" t="s">
        <v>25</v>
      </c>
    </row>
    <row r="13" spans="1:6" ht="3.6" customHeight="1" x14ac:dyDescent="0.2">
      <c r="A13" s="159"/>
      <c r="B13" s="153"/>
      <c r="C13" s="153"/>
      <c r="D13" s="156"/>
      <c r="E13" s="156"/>
      <c r="F13" s="162"/>
    </row>
    <row r="14" spans="1:6" ht="3" customHeight="1" x14ac:dyDescent="0.2">
      <c r="A14" s="159"/>
      <c r="B14" s="153"/>
      <c r="C14" s="153"/>
      <c r="D14" s="156"/>
      <c r="E14" s="156"/>
      <c r="F14" s="162"/>
    </row>
    <row r="15" spans="1:6" ht="3" customHeight="1" x14ac:dyDescent="0.2">
      <c r="A15" s="159"/>
      <c r="B15" s="153"/>
      <c r="C15" s="153"/>
      <c r="D15" s="156"/>
      <c r="E15" s="156"/>
      <c r="F15" s="162"/>
    </row>
    <row r="16" spans="1:6" ht="3" customHeight="1" x14ac:dyDescent="0.2">
      <c r="A16" s="159"/>
      <c r="B16" s="153"/>
      <c r="C16" s="153"/>
      <c r="D16" s="156"/>
      <c r="E16" s="156"/>
      <c r="F16" s="162"/>
    </row>
    <row r="17" spans="1:6" ht="3" customHeight="1" x14ac:dyDescent="0.2">
      <c r="A17" s="159"/>
      <c r="B17" s="153"/>
      <c r="C17" s="153"/>
      <c r="D17" s="156"/>
      <c r="E17" s="156"/>
      <c r="F17" s="162"/>
    </row>
    <row r="18" spans="1:6" ht="23.45" customHeight="1" x14ac:dyDescent="0.2">
      <c r="A18" s="160"/>
      <c r="B18" s="154"/>
      <c r="C18" s="154"/>
      <c r="D18" s="157"/>
      <c r="E18" s="157"/>
      <c r="F18" s="163"/>
    </row>
    <row r="19" spans="1:6" ht="12.6" customHeight="1" x14ac:dyDescent="0.2">
      <c r="A19" s="31">
        <v>1</v>
      </c>
      <c r="B19" s="32">
        <v>2</v>
      </c>
      <c r="C19" s="33">
        <v>3</v>
      </c>
      <c r="D19" s="34" t="s">
        <v>26</v>
      </c>
      <c r="E19" s="35" t="s">
        <v>27</v>
      </c>
      <c r="F19" s="36" t="s">
        <v>28</v>
      </c>
    </row>
    <row r="20" spans="1:6" x14ac:dyDescent="0.2">
      <c r="A20" s="24" t="s">
        <v>29</v>
      </c>
      <c r="B20" s="25" t="s">
        <v>30</v>
      </c>
      <c r="C20" s="19" t="s">
        <v>31</v>
      </c>
      <c r="D20" s="135">
        <v>725490955.79999995</v>
      </c>
      <c r="E20" s="142">
        <v>193570163.87</v>
      </c>
      <c r="F20" s="120">
        <f>D20-E20</f>
        <v>531920791.92999995</v>
      </c>
    </row>
    <row r="21" spans="1:6" x14ac:dyDescent="0.2">
      <c r="A21" s="26" t="s">
        <v>32</v>
      </c>
      <c r="B21" s="27"/>
      <c r="C21" s="20"/>
      <c r="D21" s="143"/>
      <c r="E21" s="143"/>
      <c r="F21" s="21"/>
    </row>
    <row r="22" spans="1:6" x14ac:dyDescent="0.2">
      <c r="A22" s="28" t="s">
        <v>33</v>
      </c>
      <c r="B22" s="29" t="s">
        <v>30</v>
      </c>
      <c r="C22" s="22" t="s">
        <v>34</v>
      </c>
      <c r="D22" s="137" t="s">
        <v>43</v>
      </c>
      <c r="E22" s="137">
        <v>91781853.280000001</v>
      </c>
      <c r="F22" s="23" t="str">
        <f t="shared" ref="F22:F59" si="0">IF(OR(D22="-",IF(E22="-",0,E22)&gt;=IF(D22="-",0,D22)),"-",IF(D22="-",0,D22)-IF(E22="-",0,E22))</f>
        <v>-</v>
      </c>
    </row>
    <row r="23" spans="1:6" x14ac:dyDescent="0.2">
      <c r="A23" s="28" t="s">
        <v>35</v>
      </c>
      <c r="B23" s="29" t="s">
        <v>30</v>
      </c>
      <c r="C23" s="22" t="s">
        <v>36</v>
      </c>
      <c r="D23" s="137" t="s">
        <v>43</v>
      </c>
      <c r="E23" s="137">
        <v>67749060.569999993</v>
      </c>
      <c r="F23" s="23" t="str">
        <f t="shared" si="0"/>
        <v>-</v>
      </c>
    </row>
    <row r="24" spans="1:6" x14ac:dyDescent="0.2">
      <c r="A24" s="28" t="s">
        <v>37</v>
      </c>
      <c r="B24" s="29" t="s">
        <v>30</v>
      </c>
      <c r="C24" s="22" t="s">
        <v>38</v>
      </c>
      <c r="D24" s="137" t="s">
        <v>43</v>
      </c>
      <c r="E24" s="137">
        <v>67749060.569999993</v>
      </c>
      <c r="F24" s="23" t="str">
        <f t="shared" si="0"/>
        <v>-</v>
      </c>
    </row>
    <row r="25" spans="1:6" ht="81.75" customHeight="1" x14ac:dyDescent="0.2">
      <c r="A25" s="30" t="s">
        <v>39</v>
      </c>
      <c r="B25" s="29" t="s">
        <v>30</v>
      </c>
      <c r="C25" s="22" t="s">
        <v>40</v>
      </c>
      <c r="D25" s="137" t="s">
        <v>43</v>
      </c>
      <c r="E25" s="137">
        <v>67667770.890000001</v>
      </c>
      <c r="F25" s="23" t="str">
        <f t="shared" si="0"/>
        <v>-</v>
      </c>
    </row>
    <row r="26" spans="1:6" ht="122.25" customHeight="1" x14ac:dyDescent="0.2">
      <c r="A26" s="30" t="s">
        <v>41</v>
      </c>
      <c r="B26" s="29" t="s">
        <v>30</v>
      </c>
      <c r="C26" s="22" t="s">
        <v>42</v>
      </c>
      <c r="D26" s="137" t="s">
        <v>43</v>
      </c>
      <c r="E26" s="137">
        <v>67487788.980000004</v>
      </c>
      <c r="F26" s="23" t="str">
        <f t="shared" si="0"/>
        <v>-</v>
      </c>
    </row>
    <row r="27" spans="1:6" ht="94.5" customHeight="1" x14ac:dyDescent="0.2">
      <c r="A27" s="30" t="s">
        <v>44</v>
      </c>
      <c r="B27" s="29" t="s">
        <v>30</v>
      </c>
      <c r="C27" s="22" t="s">
        <v>45</v>
      </c>
      <c r="D27" s="137" t="s">
        <v>43</v>
      </c>
      <c r="E27" s="137">
        <v>116459.29</v>
      </c>
      <c r="F27" s="23" t="str">
        <f t="shared" si="0"/>
        <v>-</v>
      </c>
    </row>
    <row r="28" spans="1:6" ht="120" customHeight="1" x14ac:dyDescent="0.2">
      <c r="A28" s="30" t="s">
        <v>46</v>
      </c>
      <c r="B28" s="29" t="s">
        <v>30</v>
      </c>
      <c r="C28" s="22" t="s">
        <v>47</v>
      </c>
      <c r="D28" s="137" t="s">
        <v>43</v>
      </c>
      <c r="E28" s="137">
        <v>63522.62</v>
      </c>
      <c r="F28" s="23" t="str">
        <f t="shared" si="0"/>
        <v>-</v>
      </c>
    </row>
    <row r="29" spans="1:6" ht="114.75" x14ac:dyDescent="0.2">
      <c r="A29" s="30" t="s">
        <v>48</v>
      </c>
      <c r="B29" s="29" t="s">
        <v>30</v>
      </c>
      <c r="C29" s="22" t="s">
        <v>49</v>
      </c>
      <c r="D29" s="137" t="s">
        <v>43</v>
      </c>
      <c r="E29" s="137">
        <v>45870.21</v>
      </c>
      <c r="F29" s="23" t="str">
        <f t="shared" si="0"/>
        <v>-</v>
      </c>
    </row>
    <row r="30" spans="1:6" ht="153" x14ac:dyDescent="0.2">
      <c r="A30" s="30" t="s">
        <v>50</v>
      </c>
      <c r="B30" s="29" t="s">
        <v>30</v>
      </c>
      <c r="C30" s="22" t="s">
        <v>51</v>
      </c>
      <c r="D30" s="137" t="s">
        <v>43</v>
      </c>
      <c r="E30" s="137">
        <v>33056.85</v>
      </c>
      <c r="F30" s="23" t="str">
        <f t="shared" si="0"/>
        <v>-</v>
      </c>
    </row>
    <row r="31" spans="1:6" ht="127.5" x14ac:dyDescent="0.2">
      <c r="A31" s="30" t="s">
        <v>52</v>
      </c>
      <c r="B31" s="29" t="s">
        <v>30</v>
      </c>
      <c r="C31" s="22" t="s">
        <v>53</v>
      </c>
      <c r="D31" s="137" t="s">
        <v>893</v>
      </c>
      <c r="E31" s="137">
        <v>12388.15</v>
      </c>
      <c r="F31" s="23" t="s">
        <v>43</v>
      </c>
    </row>
    <row r="32" spans="1:6" ht="153" x14ac:dyDescent="0.2">
      <c r="A32" s="30" t="s">
        <v>54</v>
      </c>
      <c r="B32" s="29" t="s">
        <v>30</v>
      </c>
      <c r="C32" s="22" t="s">
        <v>55</v>
      </c>
      <c r="D32" s="137" t="s">
        <v>43</v>
      </c>
      <c r="E32" s="137">
        <v>425.21</v>
      </c>
      <c r="F32" s="23" t="str">
        <f t="shared" si="0"/>
        <v>-</v>
      </c>
    </row>
    <row r="33" spans="1:6" ht="51" x14ac:dyDescent="0.2">
      <c r="A33" s="28" t="s">
        <v>56</v>
      </c>
      <c r="B33" s="29" t="s">
        <v>30</v>
      </c>
      <c r="C33" s="22" t="s">
        <v>57</v>
      </c>
      <c r="D33" s="137" t="s">
        <v>43</v>
      </c>
      <c r="E33" s="137">
        <v>35419.47</v>
      </c>
      <c r="F33" s="23" t="str">
        <f t="shared" si="0"/>
        <v>-</v>
      </c>
    </row>
    <row r="34" spans="1:6" ht="96" customHeight="1" x14ac:dyDescent="0.2">
      <c r="A34" s="28" t="s">
        <v>58</v>
      </c>
      <c r="B34" s="29" t="s">
        <v>30</v>
      </c>
      <c r="C34" s="22" t="s">
        <v>59</v>
      </c>
      <c r="D34" s="137" t="s">
        <v>43</v>
      </c>
      <c r="E34" s="137">
        <v>31120.32</v>
      </c>
      <c r="F34" s="23" t="str">
        <f t="shared" si="0"/>
        <v>-</v>
      </c>
    </row>
    <row r="35" spans="1:6" ht="74.25" customHeight="1" x14ac:dyDescent="0.2">
      <c r="A35" s="28" t="s">
        <v>60</v>
      </c>
      <c r="B35" s="29" t="s">
        <v>30</v>
      </c>
      <c r="C35" s="22" t="s">
        <v>61</v>
      </c>
      <c r="D35" s="137" t="s">
        <v>43</v>
      </c>
      <c r="E35" s="137">
        <v>326.58999999999997</v>
      </c>
      <c r="F35" s="23" t="str">
        <f t="shared" si="0"/>
        <v>-</v>
      </c>
    </row>
    <row r="36" spans="1:6" ht="93.75" customHeight="1" x14ac:dyDescent="0.2">
      <c r="A36" s="28" t="s">
        <v>62</v>
      </c>
      <c r="B36" s="29" t="s">
        <v>30</v>
      </c>
      <c r="C36" s="22" t="s">
        <v>63</v>
      </c>
      <c r="D36" s="137" t="s">
        <v>43</v>
      </c>
      <c r="E36" s="137">
        <v>3972.56</v>
      </c>
      <c r="F36" s="23" t="str">
        <f t="shared" si="0"/>
        <v>-</v>
      </c>
    </row>
    <row r="37" spans="1:6" ht="43.5" customHeight="1" x14ac:dyDescent="0.2">
      <c r="A37" s="28" t="s">
        <v>64</v>
      </c>
      <c r="B37" s="29" t="s">
        <v>30</v>
      </c>
      <c r="C37" s="22" t="s">
        <v>65</v>
      </c>
      <c r="D37" s="137" t="s">
        <v>43</v>
      </c>
      <c r="E37" s="137">
        <v>2078948.11</v>
      </c>
      <c r="F37" s="23" t="str">
        <f t="shared" si="0"/>
        <v>-</v>
      </c>
    </row>
    <row r="38" spans="1:6" ht="42" customHeight="1" x14ac:dyDescent="0.2">
      <c r="A38" s="28" t="s">
        <v>66</v>
      </c>
      <c r="B38" s="29" t="s">
        <v>30</v>
      </c>
      <c r="C38" s="22" t="s">
        <v>67</v>
      </c>
      <c r="D38" s="137" t="s">
        <v>43</v>
      </c>
      <c r="E38" s="137">
        <v>2078948.11</v>
      </c>
      <c r="F38" s="23" t="str">
        <f t="shared" si="0"/>
        <v>-</v>
      </c>
    </row>
    <row r="39" spans="1:6" ht="81" customHeight="1" x14ac:dyDescent="0.2">
      <c r="A39" s="28" t="s">
        <v>68</v>
      </c>
      <c r="B39" s="29" t="s">
        <v>30</v>
      </c>
      <c r="C39" s="22" t="s">
        <v>69</v>
      </c>
      <c r="D39" s="137" t="s">
        <v>43</v>
      </c>
      <c r="E39" s="137">
        <v>935596.57</v>
      </c>
      <c r="F39" s="23" t="str">
        <f t="shared" si="0"/>
        <v>-</v>
      </c>
    </row>
    <row r="40" spans="1:6" ht="131.25" customHeight="1" x14ac:dyDescent="0.2">
      <c r="A40" s="30" t="s">
        <v>70</v>
      </c>
      <c r="B40" s="29" t="s">
        <v>30</v>
      </c>
      <c r="C40" s="22" t="s">
        <v>71</v>
      </c>
      <c r="D40" s="137" t="s">
        <v>43</v>
      </c>
      <c r="E40" s="137">
        <v>935596.57</v>
      </c>
      <c r="F40" s="23" t="str">
        <f t="shared" si="0"/>
        <v>-</v>
      </c>
    </row>
    <row r="41" spans="1:6" ht="114" customHeight="1" x14ac:dyDescent="0.2">
      <c r="A41" s="30" t="s">
        <v>72</v>
      </c>
      <c r="B41" s="29" t="s">
        <v>30</v>
      </c>
      <c r="C41" s="22" t="s">
        <v>73</v>
      </c>
      <c r="D41" s="137" t="s">
        <v>43</v>
      </c>
      <c r="E41" s="137">
        <v>6829.33</v>
      </c>
      <c r="F41" s="23" t="str">
        <f t="shared" si="0"/>
        <v>-</v>
      </c>
    </row>
    <row r="42" spans="1:6" ht="162" customHeight="1" x14ac:dyDescent="0.2">
      <c r="A42" s="30" t="s">
        <v>74</v>
      </c>
      <c r="B42" s="29" t="s">
        <v>30</v>
      </c>
      <c r="C42" s="22" t="s">
        <v>75</v>
      </c>
      <c r="D42" s="137" t="s">
        <v>43</v>
      </c>
      <c r="E42" s="137">
        <v>6829.33</v>
      </c>
      <c r="F42" s="23" t="str">
        <f t="shared" si="0"/>
        <v>-</v>
      </c>
    </row>
    <row r="43" spans="1:6" ht="82.5" customHeight="1" x14ac:dyDescent="0.2">
      <c r="A43" s="28" t="s">
        <v>76</v>
      </c>
      <c r="B43" s="29" t="s">
        <v>30</v>
      </c>
      <c r="C43" s="22" t="s">
        <v>77</v>
      </c>
      <c r="D43" s="137" t="s">
        <v>43</v>
      </c>
      <c r="E43" s="137">
        <v>1329907.47</v>
      </c>
      <c r="F43" s="23" t="str">
        <f t="shared" si="0"/>
        <v>-</v>
      </c>
    </row>
    <row r="44" spans="1:6" ht="138" customHeight="1" x14ac:dyDescent="0.2">
      <c r="A44" s="30" t="s">
        <v>78</v>
      </c>
      <c r="B44" s="29" t="s">
        <v>30</v>
      </c>
      <c r="C44" s="22" t="s">
        <v>79</v>
      </c>
      <c r="D44" s="137" t="s">
        <v>43</v>
      </c>
      <c r="E44" s="137">
        <v>1329907.47</v>
      </c>
      <c r="F44" s="23" t="str">
        <f t="shared" si="0"/>
        <v>-</v>
      </c>
    </row>
    <row r="45" spans="1:6" ht="84.75" customHeight="1" x14ac:dyDescent="0.2">
      <c r="A45" s="28" t="s">
        <v>80</v>
      </c>
      <c r="B45" s="29" t="s">
        <v>30</v>
      </c>
      <c r="C45" s="22" t="s">
        <v>81</v>
      </c>
      <c r="D45" s="137" t="s">
        <v>43</v>
      </c>
      <c r="E45" s="137">
        <v>-193385.26</v>
      </c>
      <c r="F45" s="23" t="str">
        <f t="shared" si="0"/>
        <v>-</v>
      </c>
    </row>
    <row r="46" spans="1:6" ht="132.75" customHeight="1" x14ac:dyDescent="0.2">
      <c r="A46" s="30" t="s">
        <v>82</v>
      </c>
      <c r="B46" s="29" t="s">
        <v>30</v>
      </c>
      <c r="C46" s="22" t="s">
        <v>83</v>
      </c>
      <c r="D46" s="137" t="s">
        <v>43</v>
      </c>
      <c r="E46" s="137">
        <v>-193385.26</v>
      </c>
      <c r="F46" s="23" t="str">
        <f t="shared" si="0"/>
        <v>-</v>
      </c>
    </row>
    <row r="47" spans="1:6" x14ac:dyDescent="0.2">
      <c r="A47" s="28" t="s">
        <v>84</v>
      </c>
      <c r="B47" s="29" t="s">
        <v>30</v>
      </c>
      <c r="C47" s="22" t="s">
        <v>85</v>
      </c>
      <c r="D47" s="137" t="s">
        <v>43</v>
      </c>
      <c r="E47" s="137">
        <v>5116293.49</v>
      </c>
      <c r="F47" s="23" t="str">
        <f t="shared" si="0"/>
        <v>-</v>
      </c>
    </row>
    <row r="48" spans="1:6" ht="33" customHeight="1" x14ac:dyDescent="0.2">
      <c r="A48" s="28" t="s">
        <v>86</v>
      </c>
      <c r="B48" s="29" t="s">
        <v>30</v>
      </c>
      <c r="C48" s="22" t="s">
        <v>87</v>
      </c>
      <c r="D48" s="137" t="s">
        <v>43</v>
      </c>
      <c r="E48" s="137">
        <v>1781000.58</v>
      </c>
      <c r="F48" s="23" t="str">
        <f t="shared" si="0"/>
        <v>-</v>
      </c>
    </row>
    <row r="49" spans="1:6" ht="44.25" customHeight="1" x14ac:dyDescent="0.2">
      <c r="A49" s="28" t="s">
        <v>88</v>
      </c>
      <c r="B49" s="29" t="s">
        <v>30</v>
      </c>
      <c r="C49" s="22" t="s">
        <v>89</v>
      </c>
      <c r="D49" s="137" t="s">
        <v>43</v>
      </c>
      <c r="E49" s="137">
        <v>1231507.1299999999</v>
      </c>
      <c r="F49" s="23" t="str">
        <f t="shared" si="0"/>
        <v>-</v>
      </c>
    </row>
    <row r="50" spans="1:6" ht="85.5" customHeight="1" x14ac:dyDescent="0.2">
      <c r="A50" s="28" t="s">
        <v>784</v>
      </c>
      <c r="B50" s="29" t="s">
        <v>30</v>
      </c>
      <c r="C50" s="22" t="s">
        <v>786</v>
      </c>
      <c r="D50" s="137" t="s">
        <v>43</v>
      </c>
      <c r="E50" s="141">
        <v>1196862.8700000001</v>
      </c>
      <c r="F50" s="23" t="str">
        <f t="shared" si="0"/>
        <v>-</v>
      </c>
    </row>
    <row r="51" spans="1:6" ht="63" customHeight="1" x14ac:dyDescent="0.2">
      <c r="A51" s="28" t="s">
        <v>787</v>
      </c>
      <c r="B51" s="29" t="s">
        <v>30</v>
      </c>
      <c r="C51" s="22" t="s">
        <v>785</v>
      </c>
      <c r="D51" s="137" t="s">
        <v>43</v>
      </c>
      <c r="E51" s="141">
        <v>33115.65</v>
      </c>
      <c r="F51" s="23" t="str">
        <f t="shared" si="0"/>
        <v>-</v>
      </c>
    </row>
    <row r="52" spans="1:6" ht="97.5" customHeight="1" x14ac:dyDescent="0.2">
      <c r="A52" s="28" t="s">
        <v>837</v>
      </c>
      <c r="B52" s="29" t="s">
        <v>30</v>
      </c>
      <c r="C52" s="22" t="s">
        <v>839</v>
      </c>
      <c r="D52" s="137" t="s">
        <v>43</v>
      </c>
      <c r="E52" s="137">
        <v>1528.61</v>
      </c>
      <c r="F52" s="23" t="str">
        <f t="shared" si="0"/>
        <v>-</v>
      </c>
    </row>
    <row r="53" spans="1:6" ht="72.75" customHeight="1" x14ac:dyDescent="0.2">
      <c r="A53" s="28" t="s">
        <v>838</v>
      </c>
      <c r="B53" s="29" t="s">
        <v>30</v>
      </c>
      <c r="C53" s="22" t="s">
        <v>840</v>
      </c>
      <c r="D53" s="137" t="s">
        <v>43</v>
      </c>
      <c r="E53" s="137">
        <v>1528.61</v>
      </c>
      <c r="F53" s="23" t="str">
        <f t="shared" si="0"/>
        <v>-</v>
      </c>
    </row>
    <row r="54" spans="1:6" ht="59.25" customHeight="1" x14ac:dyDescent="0.2">
      <c r="A54" s="28" t="s">
        <v>90</v>
      </c>
      <c r="B54" s="29" t="s">
        <v>30</v>
      </c>
      <c r="C54" s="22" t="s">
        <v>91</v>
      </c>
      <c r="D54" s="137" t="s">
        <v>43</v>
      </c>
      <c r="E54" s="137">
        <v>549493.44999999995</v>
      </c>
      <c r="F54" s="23" t="str">
        <f t="shared" si="0"/>
        <v>-</v>
      </c>
    </row>
    <row r="55" spans="1:6" ht="84.75" customHeight="1" x14ac:dyDescent="0.2">
      <c r="A55" s="28" t="s">
        <v>92</v>
      </c>
      <c r="B55" s="29" t="s">
        <v>30</v>
      </c>
      <c r="C55" s="22" t="s">
        <v>93</v>
      </c>
      <c r="D55" s="137" t="s">
        <v>43</v>
      </c>
      <c r="E55" s="137">
        <v>549493.44999999995</v>
      </c>
      <c r="F55" s="23" t="str">
        <f t="shared" si="0"/>
        <v>-</v>
      </c>
    </row>
    <row r="56" spans="1:6" ht="123.75" customHeight="1" x14ac:dyDescent="0.2">
      <c r="A56" s="28" t="s">
        <v>789</v>
      </c>
      <c r="B56" s="29" t="s">
        <v>30</v>
      </c>
      <c r="C56" s="22" t="s">
        <v>788</v>
      </c>
      <c r="D56" s="137" t="s">
        <v>43</v>
      </c>
      <c r="E56" s="141">
        <v>542496.01</v>
      </c>
      <c r="F56" s="23" t="s">
        <v>43</v>
      </c>
    </row>
    <row r="57" spans="1:6" ht="94.5" customHeight="1" x14ac:dyDescent="0.2">
      <c r="A57" s="28" t="s">
        <v>790</v>
      </c>
      <c r="B57" s="29" t="s">
        <v>30</v>
      </c>
      <c r="C57" s="22" t="s">
        <v>791</v>
      </c>
      <c r="D57" s="137" t="s">
        <v>43</v>
      </c>
      <c r="E57" s="141">
        <v>6747.44</v>
      </c>
      <c r="F57" s="23" t="s">
        <v>43</v>
      </c>
    </row>
    <row r="58" spans="1:6" ht="120.75" customHeight="1" x14ac:dyDescent="0.2">
      <c r="A58" s="28" t="s">
        <v>792</v>
      </c>
      <c r="B58" s="29" t="s">
        <v>30</v>
      </c>
      <c r="C58" s="22" t="s">
        <v>793</v>
      </c>
      <c r="D58" s="137" t="s">
        <v>43</v>
      </c>
      <c r="E58" s="137">
        <v>250</v>
      </c>
      <c r="F58" s="23" t="s">
        <v>43</v>
      </c>
    </row>
    <row r="59" spans="1:6" ht="25.5" x14ac:dyDescent="0.2">
      <c r="A59" s="28" t="s">
        <v>94</v>
      </c>
      <c r="B59" s="29" t="s">
        <v>30</v>
      </c>
      <c r="C59" s="22" t="s">
        <v>95</v>
      </c>
      <c r="D59" s="137" t="s">
        <v>43</v>
      </c>
      <c r="E59" s="137">
        <v>3259718.91</v>
      </c>
      <c r="F59" s="23" t="str">
        <f t="shared" si="0"/>
        <v>-</v>
      </c>
    </row>
    <row r="60" spans="1:6" ht="25.5" x14ac:dyDescent="0.2">
      <c r="A60" s="28" t="s">
        <v>94</v>
      </c>
      <c r="B60" s="29" t="s">
        <v>30</v>
      </c>
      <c r="C60" s="22" t="s">
        <v>96</v>
      </c>
      <c r="D60" s="137" t="s">
        <v>43</v>
      </c>
      <c r="E60" s="137">
        <v>3259718.91</v>
      </c>
      <c r="F60" s="23" t="str">
        <f t="shared" ref="F60:F96" si="1">IF(OR(D60="-",IF(E60="-",0,E60)&gt;=IF(D60="-",0,D60)),"-",IF(D60="-",0,D60)-IF(E60="-",0,E60))</f>
        <v>-</v>
      </c>
    </row>
    <row r="61" spans="1:6" ht="63.75" x14ac:dyDescent="0.2">
      <c r="A61" s="28" t="s">
        <v>97</v>
      </c>
      <c r="B61" s="29" t="s">
        <v>30</v>
      </c>
      <c r="C61" s="22" t="s">
        <v>98</v>
      </c>
      <c r="D61" s="137" t="s">
        <v>43</v>
      </c>
      <c r="E61" s="137">
        <v>3215526.87</v>
      </c>
      <c r="F61" s="23" t="str">
        <f t="shared" si="1"/>
        <v>-</v>
      </c>
    </row>
    <row r="62" spans="1:6" ht="38.25" x14ac:dyDescent="0.2">
      <c r="A62" s="28" t="s">
        <v>99</v>
      </c>
      <c r="B62" s="29" t="s">
        <v>30</v>
      </c>
      <c r="C62" s="22" t="s">
        <v>100</v>
      </c>
      <c r="D62" s="137" t="s">
        <v>43</v>
      </c>
      <c r="E62" s="137">
        <v>11308.51</v>
      </c>
      <c r="F62" s="23" t="str">
        <f t="shared" si="1"/>
        <v>-</v>
      </c>
    </row>
    <row r="63" spans="1:6" ht="63.75" x14ac:dyDescent="0.2">
      <c r="A63" s="28" t="s">
        <v>101</v>
      </c>
      <c r="B63" s="29" t="s">
        <v>30</v>
      </c>
      <c r="C63" s="22" t="s">
        <v>102</v>
      </c>
      <c r="D63" s="137" t="s">
        <v>43</v>
      </c>
      <c r="E63" s="137">
        <v>32883.53</v>
      </c>
      <c r="F63" s="23" t="str">
        <f t="shared" si="1"/>
        <v>-</v>
      </c>
    </row>
    <row r="64" spans="1:6" x14ac:dyDescent="0.2">
      <c r="A64" s="28" t="s">
        <v>843</v>
      </c>
      <c r="B64" s="29" t="s">
        <v>30</v>
      </c>
      <c r="C64" s="22" t="s">
        <v>844</v>
      </c>
      <c r="D64" s="137" t="s">
        <v>43</v>
      </c>
      <c r="E64" s="137">
        <v>15820</v>
      </c>
      <c r="F64" s="23" t="s">
        <v>43</v>
      </c>
    </row>
    <row r="65" spans="1:6" x14ac:dyDescent="0.2">
      <c r="A65" s="28" t="s">
        <v>843</v>
      </c>
      <c r="B65" s="29" t="s">
        <v>30</v>
      </c>
      <c r="C65" s="22" t="s">
        <v>845</v>
      </c>
      <c r="D65" s="137" t="s">
        <v>43</v>
      </c>
      <c r="E65" s="137">
        <v>15820</v>
      </c>
      <c r="F65" s="23" t="s">
        <v>43</v>
      </c>
    </row>
    <row r="66" spans="1:6" ht="55.5" customHeight="1" x14ac:dyDescent="0.2">
      <c r="A66" s="28" t="s">
        <v>841</v>
      </c>
      <c r="B66" s="29" t="s">
        <v>30</v>
      </c>
      <c r="C66" s="22" t="s">
        <v>842</v>
      </c>
      <c r="D66" s="137" t="s">
        <v>43</v>
      </c>
      <c r="E66" s="137">
        <v>15820</v>
      </c>
      <c r="F66" s="23" t="s">
        <v>43</v>
      </c>
    </row>
    <row r="67" spans="1:6" ht="33" customHeight="1" x14ac:dyDescent="0.2">
      <c r="A67" s="28" t="s">
        <v>103</v>
      </c>
      <c r="B67" s="29" t="s">
        <v>30</v>
      </c>
      <c r="C67" s="22" t="s">
        <v>104</v>
      </c>
      <c r="D67" s="137" t="s">
        <v>43</v>
      </c>
      <c r="E67" s="137">
        <v>59754</v>
      </c>
      <c r="F67" s="23" t="str">
        <f t="shared" si="1"/>
        <v>-</v>
      </c>
    </row>
    <row r="68" spans="1:6" ht="45" customHeight="1" x14ac:dyDescent="0.2">
      <c r="A68" s="28" t="s">
        <v>105</v>
      </c>
      <c r="B68" s="29" t="s">
        <v>30</v>
      </c>
      <c r="C68" s="22" t="s">
        <v>106</v>
      </c>
      <c r="D68" s="137" t="s">
        <v>43</v>
      </c>
      <c r="E68" s="137">
        <v>59754</v>
      </c>
      <c r="F68" s="23" t="str">
        <f t="shared" si="1"/>
        <v>-</v>
      </c>
    </row>
    <row r="69" spans="1:6" ht="81" customHeight="1" x14ac:dyDescent="0.2">
      <c r="A69" s="28" t="s">
        <v>107</v>
      </c>
      <c r="B69" s="29" t="s">
        <v>30</v>
      </c>
      <c r="C69" s="22" t="s">
        <v>108</v>
      </c>
      <c r="D69" s="137" t="s">
        <v>43</v>
      </c>
      <c r="E69" s="137">
        <v>59754</v>
      </c>
      <c r="F69" s="23" t="str">
        <f t="shared" si="1"/>
        <v>-</v>
      </c>
    </row>
    <row r="70" spans="1:6" x14ac:dyDescent="0.2">
      <c r="A70" s="28" t="s">
        <v>109</v>
      </c>
      <c r="B70" s="29" t="s">
        <v>30</v>
      </c>
      <c r="C70" s="22" t="s">
        <v>110</v>
      </c>
      <c r="D70" s="137" t="s">
        <v>43</v>
      </c>
      <c r="E70" s="137">
        <v>862533.57</v>
      </c>
      <c r="F70" s="23" t="str">
        <f t="shared" si="1"/>
        <v>-</v>
      </c>
    </row>
    <row r="71" spans="1:6" x14ac:dyDescent="0.2">
      <c r="A71" s="28" t="s">
        <v>111</v>
      </c>
      <c r="B71" s="29" t="s">
        <v>30</v>
      </c>
      <c r="C71" s="22" t="s">
        <v>112</v>
      </c>
      <c r="D71" s="137" t="s">
        <v>43</v>
      </c>
      <c r="E71" s="137">
        <v>297214.65999999997</v>
      </c>
      <c r="F71" s="23" t="str">
        <f t="shared" si="1"/>
        <v>-</v>
      </c>
    </row>
    <row r="72" spans="1:6" ht="57.75" customHeight="1" x14ac:dyDescent="0.2">
      <c r="A72" s="28" t="s">
        <v>113</v>
      </c>
      <c r="B72" s="29" t="s">
        <v>30</v>
      </c>
      <c r="C72" s="22" t="s">
        <v>114</v>
      </c>
      <c r="D72" s="137" t="s">
        <v>43</v>
      </c>
      <c r="E72" s="137">
        <v>297214.65999999997</v>
      </c>
      <c r="F72" s="23" t="str">
        <f t="shared" si="1"/>
        <v>-</v>
      </c>
    </row>
    <row r="73" spans="1:6" ht="92.25" customHeight="1" x14ac:dyDescent="0.2">
      <c r="A73" s="28" t="s">
        <v>115</v>
      </c>
      <c r="B73" s="29" t="s">
        <v>30</v>
      </c>
      <c r="C73" s="22" t="s">
        <v>116</v>
      </c>
      <c r="D73" s="137" t="s">
        <v>43</v>
      </c>
      <c r="E73" s="137">
        <v>284171.19</v>
      </c>
      <c r="F73" s="23" t="str">
        <f t="shared" si="1"/>
        <v>-</v>
      </c>
    </row>
    <row r="74" spans="1:6" ht="63.75" x14ac:dyDescent="0.2">
      <c r="A74" s="28" t="s">
        <v>117</v>
      </c>
      <c r="B74" s="29" t="s">
        <v>30</v>
      </c>
      <c r="C74" s="22" t="s">
        <v>118</v>
      </c>
      <c r="D74" s="137" t="s">
        <v>43</v>
      </c>
      <c r="E74" s="137">
        <v>13043.47</v>
      </c>
      <c r="F74" s="23" t="str">
        <f t="shared" si="1"/>
        <v>-</v>
      </c>
    </row>
    <row r="75" spans="1:6" x14ac:dyDescent="0.2">
      <c r="A75" s="28" t="s">
        <v>119</v>
      </c>
      <c r="B75" s="29" t="s">
        <v>30</v>
      </c>
      <c r="C75" s="22" t="s">
        <v>120</v>
      </c>
      <c r="D75" s="137" t="s">
        <v>43</v>
      </c>
      <c r="E75" s="137">
        <v>565318.91</v>
      </c>
      <c r="F75" s="23" t="str">
        <f t="shared" si="1"/>
        <v>-</v>
      </c>
    </row>
    <row r="76" spans="1:6" x14ac:dyDescent="0.2">
      <c r="A76" s="28" t="s">
        <v>121</v>
      </c>
      <c r="B76" s="29" t="s">
        <v>30</v>
      </c>
      <c r="C76" s="22" t="s">
        <v>122</v>
      </c>
      <c r="D76" s="137" t="s">
        <v>43</v>
      </c>
      <c r="E76" s="137">
        <v>556900.6</v>
      </c>
      <c r="F76" s="23" t="str">
        <f t="shared" si="1"/>
        <v>-</v>
      </c>
    </row>
    <row r="77" spans="1:6" ht="43.5" customHeight="1" x14ac:dyDescent="0.2">
      <c r="A77" s="28" t="s">
        <v>123</v>
      </c>
      <c r="B77" s="29" t="s">
        <v>30</v>
      </c>
      <c r="C77" s="22" t="s">
        <v>124</v>
      </c>
      <c r="D77" s="137" t="s">
        <v>43</v>
      </c>
      <c r="E77" s="137">
        <v>556900.6</v>
      </c>
      <c r="F77" s="23" t="str">
        <f t="shared" si="1"/>
        <v>-</v>
      </c>
    </row>
    <row r="78" spans="1:6" ht="86.25" customHeight="1" x14ac:dyDescent="0.2">
      <c r="A78" s="28" t="s">
        <v>795</v>
      </c>
      <c r="B78" s="29" t="s">
        <v>30</v>
      </c>
      <c r="C78" s="22" t="s">
        <v>794</v>
      </c>
      <c r="D78" s="137" t="s">
        <v>43</v>
      </c>
      <c r="E78" s="137">
        <v>556258.29</v>
      </c>
      <c r="F78" s="23" t="s">
        <v>893</v>
      </c>
    </row>
    <row r="79" spans="1:6" ht="58.5" customHeight="1" x14ac:dyDescent="0.2">
      <c r="A79" s="28" t="s">
        <v>796</v>
      </c>
      <c r="B79" s="29" t="s">
        <v>30</v>
      </c>
      <c r="C79" s="22" t="s">
        <v>797</v>
      </c>
      <c r="D79" s="137" t="s">
        <v>43</v>
      </c>
      <c r="E79" s="137">
        <v>642.30999999999995</v>
      </c>
      <c r="F79" s="23" t="str">
        <f t="shared" si="1"/>
        <v>-</v>
      </c>
    </row>
    <row r="80" spans="1:6" x14ac:dyDescent="0.2">
      <c r="A80" s="28" t="s">
        <v>125</v>
      </c>
      <c r="B80" s="29" t="s">
        <v>30</v>
      </c>
      <c r="C80" s="22" t="s">
        <v>126</v>
      </c>
      <c r="D80" s="137" t="s">
        <v>43</v>
      </c>
      <c r="E80" s="137">
        <f>E81</f>
        <v>8418.31</v>
      </c>
      <c r="F80" s="23" t="str">
        <f t="shared" si="1"/>
        <v>-</v>
      </c>
    </row>
    <row r="81" spans="1:6" ht="46.5" customHeight="1" x14ac:dyDescent="0.2">
      <c r="A81" s="28" t="s">
        <v>127</v>
      </c>
      <c r="B81" s="29" t="s">
        <v>30</v>
      </c>
      <c r="C81" s="22" t="s">
        <v>128</v>
      </c>
      <c r="D81" s="137" t="s">
        <v>43</v>
      </c>
      <c r="E81" s="137">
        <f>E82+E83</f>
        <v>8418.31</v>
      </c>
      <c r="F81" s="23" t="str">
        <f t="shared" si="1"/>
        <v>-</v>
      </c>
    </row>
    <row r="82" spans="1:6" ht="78.75" customHeight="1" x14ac:dyDescent="0.2">
      <c r="A82" s="28" t="s">
        <v>798</v>
      </c>
      <c r="B82" s="29" t="s">
        <v>30</v>
      </c>
      <c r="C82" s="22" t="s">
        <v>799</v>
      </c>
      <c r="D82" s="137" t="s">
        <v>43</v>
      </c>
      <c r="E82" s="137">
        <v>7124.95</v>
      </c>
      <c r="F82" s="23" t="s">
        <v>43</v>
      </c>
    </row>
    <row r="83" spans="1:6" ht="59.25" customHeight="1" x14ac:dyDescent="0.2">
      <c r="A83" s="28" t="s">
        <v>801</v>
      </c>
      <c r="B83" s="29" t="s">
        <v>30</v>
      </c>
      <c r="C83" s="22" t="s">
        <v>800</v>
      </c>
      <c r="D83" s="137" t="s">
        <v>43</v>
      </c>
      <c r="E83" s="141">
        <v>1293.3599999999999</v>
      </c>
      <c r="F83" s="23" t="s">
        <v>43</v>
      </c>
    </row>
    <row r="84" spans="1:6" x14ac:dyDescent="0.2">
      <c r="A84" s="28" t="s">
        <v>129</v>
      </c>
      <c r="B84" s="29" t="s">
        <v>30</v>
      </c>
      <c r="C84" s="22" t="s">
        <v>130</v>
      </c>
      <c r="D84" s="137" t="s">
        <v>43</v>
      </c>
      <c r="E84" s="137">
        <v>1016647.54</v>
      </c>
      <c r="F84" s="23" t="str">
        <f t="shared" si="1"/>
        <v>-</v>
      </c>
    </row>
    <row r="85" spans="1:6" ht="38.25" x14ac:dyDescent="0.2">
      <c r="A85" s="28" t="s">
        <v>131</v>
      </c>
      <c r="B85" s="29" t="s">
        <v>30</v>
      </c>
      <c r="C85" s="22" t="s">
        <v>132</v>
      </c>
      <c r="D85" s="137" t="s">
        <v>43</v>
      </c>
      <c r="E85" s="137">
        <v>1007047.54</v>
      </c>
      <c r="F85" s="23" t="str">
        <f t="shared" si="1"/>
        <v>-</v>
      </c>
    </row>
    <row r="86" spans="1:6" ht="51" x14ac:dyDescent="0.2">
      <c r="A86" s="28" t="s">
        <v>133</v>
      </c>
      <c r="B86" s="29" t="s">
        <v>30</v>
      </c>
      <c r="C86" s="22" t="s">
        <v>134</v>
      </c>
      <c r="D86" s="137" t="s">
        <v>43</v>
      </c>
      <c r="E86" s="137">
        <v>1007047.54</v>
      </c>
      <c r="F86" s="23" t="str">
        <f t="shared" si="1"/>
        <v>-</v>
      </c>
    </row>
    <row r="87" spans="1:6" ht="89.25" x14ac:dyDescent="0.2">
      <c r="A87" s="30" t="s">
        <v>135</v>
      </c>
      <c r="B87" s="29" t="s">
        <v>30</v>
      </c>
      <c r="C87" s="22" t="s">
        <v>136</v>
      </c>
      <c r="D87" s="137" t="s">
        <v>43</v>
      </c>
      <c r="E87" s="137">
        <v>1007047.54</v>
      </c>
      <c r="F87" s="23" t="str">
        <f t="shared" si="1"/>
        <v>-</v>
      </c>
    </row>
    <row r="88" spans="1:6" ht="38.25" x14ac:dyDescent="0.2">
      <c r="A88" s="30" t="s">
        <v>847</v>
      </c>
      <c r="B88" s="29" t="s">
        <v>30</v>
      </c>
      <c r="C88" s="22" t="s">
        <v>846</v>
      </c>
      <c r="D88" s="137" t="s">
        <v>43</v>
      </c>
      <c r="E88" s="137">
        <v>9600</v>
      </c>
      <c r="F88" s="23" t="s">
        <v>43</v>
      </c>
    </row>
    <row r="89" spans="1:6" ht="69" customHeight="1" x14ac:dyDescent="0.2">
      <c r="A89" s="30" t="s">
        <v>849</v>
      </c>
      <c r="B89" s="29" t="s">
        <v>30</v>
      </c>
      <c r="C89" s="22" t="s">
        <v>848</v>
      </c>
      <c r="D89" s="137" t="s">
        <v>43</v>
      </c>
      <c r="E89" s="137">
        <v>9600</v>
      </c>
      <c r="F89" s="23" t="s">
        <v>43</v>
      </c>
    </row>
    <row r="90" spans="1:6" ht="95.25" customHeight="1" x14ac:dyDescent="0.2">
      <c r="A90" s="30" t="s">
        <v>850</v>
      </c>
      <c r="B90" s="29" t="s">
        <v>30</v>
      </c>
      <c r="C90" s="22" t="s">
        <v>851</v>
      </c>
      <c r="D90" s="137" t="s">
        <v>43</v>
      </c>
      <c r="E90" s="137">
        <v>9600</v>
      </c>
      <c r="F90" s="23" t="s">
        <v>43</v>
      </c>
    </row>
    <row r="91" spans="1:6" ht="38.25" x14ac:dyDescent="0.2">
      <c r="A91" s="28" t="s">
        <v>137</v>
      </c>
      <c r="B91" s="29" t="s">
        <v>30</v>
      </c>
      <c r="C91" s="22" t="s">
        <v>138</v>
      </c>
      <c r="D91" s="137" t="s">
        <v>43</v>
      </c>
      <c r="E91" s="137">
        <v>12625138.9</v>
      </c>
      <c r="F91" s="23" t="str">
        <f t="shared" si="1"/>
        <v>-</v>
      </c>
    </row>
    <row r="92" spans="1:6" ht="111.75" customHeight="1" x14ac:dyDescent="0.2">
      <c r="A92" s="30" t="s">
        <v>139</v>
      </c>
      <c r="B92" s="29" t="s">
        <v>30</v>
      </c>
      <c r="C92" s="22" t="s">
        <v>140</v>
      </c>
      <c r="D92" s="137" t="s">
        <v>43</v>
      </c>
      <c r="E92" s="137">
        <v>12229004.060000001</v>
      </c>
      <c r="F92" s="23" t="str">
        <f t="shared" si="1"/>
        <v>-</v>
      </c>
    </row>
    <row r="93" spans="1:6" ht="84.75" customHeight="1" x14ac:dyDescent="0.2">
      <c r="A93" s="28" t="s">
        <v>141</v>
      </c>
      <c r="B93" s="29" t="s">
        <v>30</v>
      </c>
      <c r="C93" s="22" t="s">
        <v>142</v>
      </c>
      <c r="D93" s="137" t="s">
        <v>43</v>
      </c>
      <c r="E93" s="137">
        <v>1332934.23</v>
      </c>
      <c r="F93" s="23" t="str">
        <f t="shared" si="1"/>
        <v>-</v>
      </c>
    </row>
    <row r="94" spans="1:6" ht="96.75" customHeight="1" x14ac:dyDescent="0.2">
      <c r="A94" s="30" t="s">
        <v>143</v>
      </c>
      <c r="B94" s="29" t="s">
        <v>30</v>
      </c>
      <c r="C94" s="22" t="s">
        <v>144</v>
      </c>
      <c r="D94" s="137" t="s">
        <v>43</v>
      </c>
      <c r="E94" s="137">
        <v>1332934.23</v>
      </c>
      <c r="F94" s="23" t="str">
        <f t="shared" si="1"/>
        <v>-</v>
      </c>
    </row>
    <row r="95" spans="1:6" ht="99.75" customHeight="1" x14ac:dyDescent="0.2">
      <c r="A95" s="30" t="s">
        <v>145</v>
      </c>
      <c r="B95" s="29" t="s">
        <v>30</v>
      </c>
      <c r="C95" s="22" t="s">
        <v>146</v>
      </c>
      <c r="D95" s="137" t="s">
        <v>43</v>
      </c>
      <c r="E95" s="137">
        <v>121787.56</v>
      </c>
      <c r="F95" s="23" t="str">
        <f t="shared" si="1"/>
        <v>-</v>
      </c>
    </row>
    <row r="96" spans="1:6" ht="84" customHeight="1" x14ac:dyDescent="0.2">
      <c r="A96" s="28" t="s">
        <v>147</v>
      </c>
      <c r="B96" s="29" t="s">
        <v>30</v>
      </c>
      <c r="C96" s="22" t="s">
        <v>148</v>
      </c>
      <c r="D96" s="137" t="s">
        <v>43</v>
      </c>
      <c r="E96" s="137">
        <v>121787.56</v>
      </c>
      <c r="F96" s="23" t="str">
        <f t="shared" si="1"/>
        <v>-</v>
      </c>
    </row>
    <row r="97" spans="1:6" ht="57" customHeight="1" x14ac:dyDescent="0.2">
      <c r="A97" s="28" t="s">
        <v>149</v>
      </c>
      <c r="B97" s="29" t="s">
        <v>30</v>
      </c>
      <c r="C97" s="22" t="s">
        <v>150</v>
      </c>
      <c r="D97" s="137" t="s">
        <v>43</v>
      </c>
      <c r="E97" s="137">
        <v>10774282.27</v>
      </c>
      <c r="F97" s="23" t="str">
        <f t="shared" ref="F97:F127" si="2">IF(OR(D97="-",IF(E97="-",0,E97)&gt;=IF(D97="-",0,D97)),"-",IF(D97="-",0,D97)-IF(E97="-",0,E97))</f>
        <v>-</v>
      </c>
    </row>
    <row r="98" spans="1:6" ht="40.5" customHeight="1" x14ac:dyDescent="0.2">
      <c r="A98" s="28" t="s">
        <v>151</v>
      </c>
      <c r="B98" s="29" t="s">
        <v>30</v>
      </c>
      <c r="C98" s="22" t="s">
        <v>152</v>
      </c>
      <c r="D98" s="137" t="s">
        <v>43</v>
      </c>
      <c r="E98" s="137">
        <v>10774282.27</v>
      </c>
      <c r="F98" s="23" t="str">
        <f t="shared" si="2"/>
        <v>-</v>
      </c>
    </row>
    <row r="99" spans="1:6" ht="25.5" x14ac:dyDescent="0.2">
      <c r="A99" s="28" t="s">
        <v>852</v>
      </c>
      <c r="B99" s="29" t="s">
        <v>30</v>
      </c>
      <c r="C99" s="22" t="s">
        <v>853</v>
      </c>
      <c r="D99" s="137" t="s">
        <v>43</v>
      </c>
      <c r="E99" s="137">
        <v>136966</v>
      </c>
      <c r="F99" s="23" t="s">
        <v>43</v>
      </c>
    </row>
    <row r="100" spans="1:6" ht="57" customHeight="1" x14ac:dyDescent="0.2">
      <c r="A100" s="28" t="s">
        <v>854</v>
      </c>
      <c r="B100" s="29" t="s">
        <v>30</v>
      </c>
      <c r="C100" s="22" t="s">
        <v>855</v>
      </c>
      <c r="D100" s="137" t="s">
        <v>43</v>
      </c>
      <c r="E100" s="137">
        <v>136966</v>
      </c>
      <c r="F100" s="23" t="s">
        <v>43</v>
      </c>
    </row>
    <row r="101" spans="1:6" ht="69.75" customHeight="1" x14ac:dyDescent="0.2">
      <c r="A101" s="28" t="s">
        <v>856</v>
      </c>
      <c r="B101" s="29" t="s">
        <v>30</v>
      </c>
      <c r="C101" s="22" t="s">
        <v>857</v>
      </c>
      <c r="D101" s="137" t="s">
        <v>43</v>
      </c>
      <c r="E101" s="137">
        <v>136966</v>
      </c>
      <c r="F101" s="23" t="s">
        <v>43</v>
      </c>
    </row>
    <row r="102" spans="1:6" ht="96.75" customHeight="1" x14ac:dyDescent="0.2">
      <c r="A102" s="30" t="s">
        <v>153</v>
      </c>
      <c r="B102" s="29" t="s">
        <v>30</v>
      </c>
      <c r="C102" s="22" t="s">
        <v>154</v>
      </c>
      <c r="D102" s="137" t="s">
        <v>43</v>
      </c>
      <c r="E102" s="137">
        <v>259168.84</v>
      </c>
      <c r="F102" s="23" t="str">
        <f t="shared" si="2"/>
        <v>-</v>
      </c>
    </row>
    <row r="103" spans="1:6" ht="89.25" x14ac:dyDescent="0.2">
      <c r="A103" s="30" t="s">
        <v>155</v>
      </c>
      <c r="B103" s="29" t="s">
        <v>30</v>
      </c>
      <c r="C103" s="22" t="s">
        <v>156</v>
      </c>
      <c r="D103" s="137" t="s">
        <v>43</v>
      </c>
      <c r="E103" s="137">
        <v>259168.84</v>
      </c>
      <c r="F103" s="23" t="str">
        <f t="shared" si="2"/>
        <v>-</v>
      </c>
    </row>
    <row r="104" spans="1:6" ht="102.75" customHeight="1" x14ac:dyDescent="0.2">
      <c r="A104" s="28" t="s">
        <v>157</v>
      </c>
      <c r="B104" s="29" t="s">
        <v>30</v>
      </c>
      <c r="C104" s="22" t="s">
        <v>158</v>
      </c>
      <c r="D104" s="137" t="s">
        <v>43</v>
      </c>
      <c r="E104" s="137">
        <v>259168.84</v>
      </c>
      <c r="F104" s="23" t="str">
        <f t="shared" si="2"/>
        <v>-</v>
      </c>
    </row>
    <row r="105" spans="1:6" ht="25.5" x14ac:dyDescent="0.2">
      <c r="A105" s="28" t="s">
        <v>159</v>
      </c>
      <c r="B105" s="29" t="s">
        <v>30</v>
      </c>
      <c r="C105" s="22" t="s">
        <v>160</v>
      </c>
      <c r="D105" s="137" t="s">
        <v>43</v>
      </c>
      <c r="E105" s="137">
        <v>224997.72</v>
      </c>
      <c r="F105" s="23" t="str">
        <f t="shared" si="2"/>
        <v>-</v>
      </c>
    </row>
    <row r="106" spans="1:6" ht="28.5" customHeight="1" x14ac:dyDescent="0.2">
      <c r="A106" s="28" t="s">
        <v>161</v>
      </c>
      <c r="B106" s="29" t="s">
        <v>30</v>
      </c>
      <c r="C106" s="22" t="s">
        <v>162</v>
      </c>
      <c r="D106" s="137" t="s">
        <v>43</v>
      </c>
      <c r="E106" s="137">
        <v>224997.72</v>
      </c>
      <c r="F106" s="23" t="str">
        <f t="shared" si="2"/>
        <v>-</v>
      </c>
    </row>
    <row r="107" spans="1:6" ht="40.5" customHeight="1" x14ac:dyDescent="0.2">
      <c r="A107" s="28" t="s">
        <v>163</v>
      </c>
      <c r="B107" s="29" t="s">
        <v>30</v>
      </c>
      <c r="C107" s="22" t="s">
        <v>164</v>
      </c>
      <c r="D107" s="137" t="s">
        <v>43</v>
      </c>
      <c r="E107" s="137">
        <v>158909.19</v>
      </c>
      <c r="F107" s="23" t="str">
        <f t="shared" si="2"/>
        <v>-</v>
      </c>
    </row>
    <row r="108" spans="1:6" ht="83.25" customHeight="1" x14ac:dyDescent="0.2">
      <c r="A108" s="28" t="s">
        <v>165</v>
      </c>
      <c r="B108" s="29" t="s">
        <v>30</v>
      </c>
      <c r="C108" s="22" t="s">
        <v>166</v>
      </c>
      <c r="D108" s="137" t="s">
        <v>43</v>
      </c>
      <c r="E108" s="137">
        <v>158909.19</v>
      </c>
      <c r="F108" s="23" t="str">
        <f t="shared" si="2"/>
        <v>-</v>
      </c>
    </row>
    <row r="109" spans="1:6" ht="25.5" x14ac:dyDescent="0.2">
      <c r="A109" s="28" t="s">
        <v>167</v>
      </c>
      <c r="B109" s="29" t="s">
        <v>30</v>
      </c>
      <c r="C109" s="22" t="s">
        <v>168</v>
      </c>
      <c r="D109" s="137" t="s">
        <v>43</v>
      </c>
      <c r="E109" s="137">
        <v>39185.040000000001</v>
      </c>
      <c r="F109" s="23" t="str">
        <f t="shared" si="2"/>
        <v>-</v>
      </c>
    </row>
    <row r="110" spans="1:6" ht="63.75" x14ac:dyDescent="0.2">
      <c r="A110" s="28" t="s">
        <v>169</v>
      </c>
      <c r="B110" s="29" t="s">
        <v>30</v>
      </c>
      <c r="C110" s="22" t="s">
        <v>170</v>
      </c>
      <c r="D110" s="137" t="s">
        <v>43</v>
      </c>
      <c r="E110" s="137">
        <v>39185.040000000001</v>
      </c>
      <c r="F110" s="23" t="str">
        <f t="shared" si="2"/>
        <v>-</v>
      </c>
    </row>
    <row r="111" spans="1:6" ht="30.75" customHeight="1" x14ac:dyDescent="0.2">
      <c r="A111" s="28" t="s">
        <v>171</v>
      </c>
      <c r="B111" s="29" t="s">
        <v>30</v>
      </c>
      <c r="C111" s="22" t="s">
        <v>172</v>
      </c>
      <c r="D111" s="137" t="s">
        <v>43</v>
      </c>
      <c r="E111" s="137">
        <v>26903.49</v>
      </c>
      <c r="F111" s="23" t="str">
        <f t="shared" si="2"/>
        <v>-</v>
      </c>
    </row>
    <row r="112" spans="1:6" x14ac:dyDescent="0.2">
      <c r="A112" s="28" t="s">
        <v>173</v>
      </c>
      <c r="B112" s="29" t="s">
        <v>30</v>
      </c>
      <c r="C112" s="22" t="s">
        <v>174</v>
      </c>
      <c r="D112" s="137" t="s">
        <v>43</v>
      </c>
      <c r="E112" s="137">
        <v>25407.61</v>
      </c>
      <c r="F112" s="23" t="str">
        <f t="shared" si="2"/>
        <v>-</v>
      </c>
    </row>
    <row r="113" spans="1:6" ht="51" x14ac:dyDescent="0.2">
      <c r="A113" s="28" t="s">
        <v>802</v>
      </c>
      <c r="B113" s="29" t="s">
        <v>30</v>
      </c>
      <c r="C113" s="22" t="s">
        <v>803</v>
      </c>
      <c r="D113" s="137" t="s">
        <v>43</v>
      </c>
      <c r="E113" s="137">
        <v>25407.61</v>
      </c>
      <c r="F113" s="23" t="s">
        <v>43</v>
      </c>
    </row>
    <row r="114" spans="1:6" ht="25.5" x14ac:dyDescent="0.2">
      <c r="A114" s="28" t="s">
        <v>859</v>
      </c>
      <c r="B114" s="29" t="s">
        <v>30</v>
      </c>
      <c r="C114" s="22" t="s">
        <v>858</v>
      </c>
      <c r="D114" s="137" t="s">
        <v>43</v>
      </c>
      <c r="E114" s="137">
        <v>1495.88</v>
      </c>
      <c r="F114" s="23" t="s">
        <v>43</v>
      </c>
    </row>
    <row r="115" spans="1:6" ht="63.75" x14ac:dyDescent="0.2">
      <c r="A115" s="28" t="s">
        <v>861</v>
      </c>
      <c r="B115" s="29" t="s">
        <v>30</v>
      </c>
      <c r="C115" s="22" t="s">
        <v>860</v>
      </c>
      <c r="D115" s="137" t="s">
        <v>43</v>
      </c>
      <c r="E115" s="137">
        <v>1495.88</v>
      </c>
      <c r="F115" s="23" t="s">
        <v>43</v>
      </c>
    </row>
    <row r="116" spans="1:6" ht="25.5" x14ac:dyDescent="0.2">
      <c r="A116" s="28" t="s">
        <v>175</v>
      </c>
      <c r="B116" s="29" t="s">
        <v>30</v>
      </c>
      <c r="C116" s="22" t="s">
        <v>176</v>
      </c>
      <c r="D116" s="137" t="s">
        <v>43</v>
      </c>
      <c r="E116" s="137">
        <v>687874.86</v>
      </c>
      <c r="F116" s="23" t="str">
        <f t="shared" si="2"/>
        <v>-</v>
      </c>
    </row>
    <row r="117" spans="1:6" x14ac:dyDescent="0.2">
      <c r="A117" s="28" t="s">
        <v>177</v>
      </c>
      <c r="B117" s="29" t="s">
        <v>30</v>
      </c>
      <c r="C117" s="22" t="s">
        <v>178</v>
      </c>
      <c r="D117" s="137" t="s">
        <v>43</v>
      </c>
      <c r="E117" s="137">
        <v>687874.86</v>
      </c>
      <c r="F117" s="23" t="str">
        <f t="shared" si="2"/>
        <v>-</v>
      </c>
    </row>
    <row r="118" spans="1:6" ht="25.5" x14ac:dyDescent="0.2">
      <c r="A118" s="28" t="s">
        <v>179</v>
      </c>
      <c r="B118" s="29" t="s">
        <v>30</v>
      </c>
      <c r="C118" s="22" t="s">
        <v>180</v>
      </c>
      <c r="D118" s="137" t="s">
        <v>43</v>
      </c>
      <c r="E118" s="137">
        <v>687874.86</v>
      </c>
      <c r="F118" s="23" t="str">
        <f t="shared" si="2"/>
        <v>-</v>
      </c>
    </row>
    <row r="119" spans="1:6" ht="25.5" x14ac:dyDescent="0.2">
      <c r="A119" s="28" t="s">
        <v>181</v>
      </c>
      <c r="B119" s="29" t="s">
        <v>30</v>
      </c>
      <c r="C119" s="22" t="s">
        <v>182</v>
      </c>
      <c r="D119" s="137" t="s">
        <v>43</v>
      </c>
      <c r="E119" s="137">
        <v>687874.86</v>
      </c>
      <c r="F119" s="23" t="str">
        <f t="shared" si="2"/>
        <v>-</v>
      </c>
    </row>
    <row r="120" spans="1:6" ht="25.5" x14ac:dyDescent="0.2">
      <c r="A120" s="28" t="s">
        <v>183</v>
      </c>
      <c r="B120" s="29" t="s">
        <v>30</v>
      </c>
      <c r="C120" s="22" t="s">
        <v>184</v>
      </c>
      <c r="D120" s="137" t="s">
        <v>43</v>
      </c>
      <c r="E120" s="137">
        <v>404537.7</v>
      </c>
      <c r="F120" s="23" t="str">
        <f t="shared" si="2"/>
        <v>-</v>
      </c>
    </row>
    <row r="121" spans="1:6" ht="95.25" customHeight="1" x14ac:dyDescent="0.2">
      <c r="A121" s="30" t="s">
        <v>185</v>
      </c>
      <c r="B121" s="29" t="s">
        <v>30</v>
      </c>
      <c r="C121" s="22" t="s">
        <v>186</v>
      </c>
      <c r="D121" s="137" t="s">
        <v>43</v>
      </c>
      <c r="E121" s="137">
        <v>306885.33</v>
      </c>
      <c r="F121" s="23" t="str">
        <f t="shared" si="2"/>
        <v>-</v>
      </c>
    </row>
    <row r="122" spans="1:6" ht="111" customHeight="1" x14ac:dyDescent="0.2">
      <c r="A122" s="30" t="s">
        <v>187</v>
      </c>
      <c r="B122" s="29" t="s">
        <v>30</v>
      </c>
      <c r="C122" s="22" t="s">
        <v>188</v>
      </c>
      <c r="D122" s="137" t="s">
        <v>43</v>
      </c>
      <c r="E122" s="137">
        <v>306885.33</v>
      </c>
      <c r="F122" s="23" t="str">
        <f t="shared" si="2"/>
        <v>-</v>
      </c>
    </row>
    <row r="123" spans="1:6" ht="102" x14ac:dyDescent="0.2">
      <c r="A123" s="30" t="s">
        <v>189</v>
      </c>
      <c r="B123" s="29" t="s">
        <v>30</v>
      </c>
      <c r="C123" s="22" t="s">
        <v>190</v>
      </c>
      <c r="D123" s="137" t="s">
        <v>43</v>
      </c>
      <c r="E123" s="137">
        <v>306885.33</v>
      </c>
      <c r="F123" s="23" t="str">
        <f t="shared" si="2"/>
        <v>-</v>
      </c>
    </row>
    <row r="124" spans="1:6" ht="38.25" x14ac:dyDescent="0.2">
      <c r="A124" s="28" t="s">
        <v>191</v>
      </c>
      <c r="B124" s="29" t="s">
        <v>30</v>
      </c>
      <c r="C124" s="22" t="s">
        <v>192</v>
      </c>
      <c r="D124" s="137" t="s">
        <v>43</v>
      </c>
      <c r="E124" s="137">
        <v>97652.37</v>
      </c>
      <c r="F124" s="23" t="str">
        <f t="shared" si="2"/>
        <v>-</v>
      </c>
    </row>
    <row r="125" spans="1:6" ht="38.25" x14ac:dyDescent="0.2">
      <c r="A125" s="28" t="s">
        <v>193</v>
      </c>
      <c r="B125" s="29" t="s">
        <v>30</v>
      </c>
      <c r="C125" s="22" t="s">
        <v>194</v>
      </c>
      <c r="D125" s="137" t="s">
        <v>43</v>
      </c>
      <c r="E125" s="137">
        <v>97652.37</v>
      </c>
      <c r="F125" s="23" t="str">
        <f t="shared" si="2"/>
        <v>-</v>
      </c>
    </row>
    <row r="126" spans="1:6" ht="51" x14ac:dyDescent="0.2">
      <c r="A126" s="28" t="s">
        <v>195</v>
      </c>
      <c r="B126" s="29" t="s">
        <v>30</v>
      </c>
      <c r="C126" s="22" t="s">
        <v>196</v>
      </c>
      <c r="D126" s="137" t="s">
        <v>43</v>
      </c>
      <c r="E126" s="137">
        <v>97652.37</v>
      </c>
      <c r="F126" s="23" t="str">
        <f t="shared" si="2"/>
        <v>-</v>
      </c>
    </row>
    <row r="127" spans="1:6" x14ac:dyDescent="0.2">
      <c r="A127" s="28" t="s">
        <v>197</v>
      </c>
      <c r="B127" s="29" t="s">
        <v>30</v>
      </c>
      <c r="C127" s="22" t="s">
        <v>198</v>
      </c>
      <c r="D127" s="137" t="s">
        <v>43</v>
      </c>
      <c r="E127" s="137">
        <v>6533.76</v>
      </c>
      <c r="F127" s="23" t="str">
        <f t="shared" si="2"/>
        <v>-</v>
      </c>
    </row>
    <row r="128" spans="1:6" ht="45.75" customHeight="1" x14ac:dyDescent="0.2">
      <c r="A128" s="28" t="s">
        <v>199</v>
      </c>
      <c r="B128" s="29" t="s">
        <v>30</v>
      </c>
      <c r="C128" s="22" t="s">
        <v>200</v>
      </c>
      <c r="D128" s="137" t="s">
        <v>43</v>
      </c>
      <c r="E128" s="137">
        <v>6533.76</v>
      </c>
      <c r="F128" s="23" t="str">
        <f t="shared" ref="F128:F154" si="3">IF(OR(D128="-",IF(E128="-",0,E128)&gt;=IF(D128="-",0,D128)),"-",IF(D128="-",0,D128)-IF(E128="-",0,E128))</f>
        <v>-</v>
      </c>
    </row>
    <row r="129" spans="1:6" ht="45" customHeight="1" x14ac:dyDescent="0.2">
      <c r="A129" s="28" t="s">
        <v>201</v>
      </c>
      <c r="B129" s="29" t="s">
        <v>30</v>
      </c>
      <c r="C129" s="22" t="s">
        <v>202</v>
      </c>
      <c r="D129" s="137" t="s">
        <v>43</v>
      </c>
      <c r="E129" s="137">
        <v>6533.76</v>
      </c>
      <c r="F129" s="23" t="str">
        <f t="shared" si="3"/>
        <v>-</v>
      </c>
    </row>
    <row r="130" spans="1:6" x14ac:dyDescent="0.2">
      <c r="A130" s="28" t="s">
        <v>203</v>
      </c>
      <c r="B130" s="29" t="s">
        <v>30</v>
      </c>
      <c r="C130" s="22" t="s">
        <v>204</v>
      </c>
      <c r="D130" s="137" t="s">
        <v>43</v>
      </c>
      <c r="E130" s="137">
        <v>995860.5</v>
      </c>
      <c r="F130" s="23" t="str">
        <f t="shared" si="3"/>
        <v>-</v>
      </c>
    </row>
    <row r="131" spans="1:6" ht="28.5" customHeight="1" x14ac:dyDescent="0.2">
      <c r="A131" s="28" t="s">
        <v>205</v>
      </c>
      <c r="B131" s="29" t="s">
        <v>30</v>
      </c>
      <c r="C131" s="22" t="s">
        <v>206</v>
      </c>
      <c r="D131" s="137" t="s">
        <v>43</v>
      </c>
      <c r="E131" s="137">
        <v>7031.09</v>
      </c>
      <c r="F131" s="23" t="str">
        <f t="shared" si="3"/>
        <v>-</v>
      </c>
    </row>
    <row r="132" spans="1:6" ht="89.25" x14ac:dyDescent="0.2">
      <c r="A132" s="30" t="s">
        <v>207</v>
      </c>
      <c r="B132" s="29" t="s">
        <v>30</v>
      </c>
      <c r="C132" s="22" t="s">
        <v>208</v>
      </c>
      <c r="D132" s="137" t="s">
        <v>43</v>
      </c>
      <c r="E132" s="137">
        <v>4581.09</v>
      </c>
      <c r="F132" s="23" t="str">
        <f t="shared" si="3"/>
        <v>-</v>
      </c>
    </row>
    <row r="133" spans="1:6" ht="89.25" x14ac:dyDescent="0.2">
      <c r="A133" s="30" t="s">
        <v>209</v>
      </c>
      <c r="B133" s="29" t="s">
        <v>30</v>
      </c>
      <c r="C133" s="22" t="s">
        <v>210</v>
      </c>
      <c r="D133" s="137" t="s">
        <v>43</v>
      </c>
      <c r="E133" s="137">
        <v>4581.09</v>
      </c>
      <c r="F133" s="23" t="str">
        <f t="shared" si="3"/>
        <v>-</v>
      </c>
    </row>
    <row r="134" spans="1:6" ht="69.75" customHeight="1" x14ac:dyDescent="0.2">
      <c r="A134" s="28" t="s">
        <v>211</v>
      </c>
      <c r="B134" s="29" t="s">
        <v>30</v>
      </c>
      <c r="C134" s="22" t="s">
        <v>212</v>
      </c>
      <c r="D134" s="137" t="s">
        <v>43</v>
      </c>
      <c r="E134" s="137">
        <v>2450</v>
      </c>
      <c r="F134" s="23" t="str">
        <f t="shared" si="3"/>
        <v>-</v>
      </c>
    </row>
    <row r="135" spans="1:6" ht="108.75" customHeight="1" x14ac:dyDescent="0.2">
      <c r="A135" s="30" t="s">
        <v>213</v>
      </c>
      <c r="B135" s="29" t="s">
        <v>30</v>
      </c>
      <c r="C135" s="22" t="s">
        <v>214</v>
      </c>
      <c r="D135" s="137" t="s">
        <v>43</v>
      </c>
      <c r="E135" s="137">
        <v>2450</v>
      </c>
      <c r="F135" s="23" t="str">
        <f t="shared" si="3"/>
        <v>-</v>
      </c>
    </row>
    <row r="136" spans="1:6" ht="30.75" customHeight="1" x14ac:dyDescent="0.2">
      <c r="A136" s="30" t="s">
        <v>863</v>
      </c>
      <c r="B136" s="29" t="s">
        <v>30</v>
      </c>
      <c r="C136" s="22" t="s">
        <v>862</v>
      </c>
      <c r="D136" s="137" t="s">
        <v>43</v>
      </c>
      <c r="E136" s="137">
        <v>18500</v>
      </c>
      <c r="F136" s="23" t="s">
        <v>43</v>
      </c>
    </row>
    <row r="137" spans="1:6" ht="51" x14ac:dyDescent="0.2">
      <c r="A137" s="30" t="s">
        <v>865</v>
      </c>
      <c r="B137" s="29" t="s">
        <v>30</v>
      </c>
      <c r="C137" s="22" t="s">
        <v>864</v>
      </c>
      <c r="D137" s="137" t="s">
        <v>43</v>
      </c>
      <c r="E137" s="137">
        <v>18500</v>
      </c>
      <c r="F137" s="23" t="s">
        <v>43</v>
      </c>
    </row>
    <row r="138" spans="1:6" ht="76.5" x14ac:dyDescent="0.2">
      <c r="A138" s="30" t="s">
        <v>867</v>
      </c>
      <c r="B138" s="29" t="s">
        <v>30</v>
      </c>
      <c r="C138" s="22" t="s">
        <v>866</v>
      </c>
      <c r="D138" s="137" t="s">
        <v>43</v>
      </c>
      <c r="E138" s="137">
        <v>18500</v>
      </c>
      <c r="F138" s="23" t="s">
        <v>43</v>
      </c>
    </row>
    <row r="139" spans="1:6" ht="137.25" customHeight="1" x14ac:dyDescent="0.2">
      <c r="A139" s="30" t="s">
        <v>215</v>
      </c>
      <c r="B139" s="29" t="s">
        <v>30</v>
      </c>
      <c r="C139" s="22" t="s">
        <v>216</v>
      </c>
      <c r="D139" s="137" t="s">
        <v>43</v>
      </c>
      <c r="E139" s="137">
        <v>7900</v>
      </c>
      <c r="F139" s="23" t="str">
        <f t="shared" si="3"/>
        <v>-</v>
      </c>
    </row>
    <row r="140" spans="1:6" ht="44.25" customHeight="1" x14ac:dyDescent="0.2">
      <c r="A140" s="28" t="s">
        <v>217</v>
      </c>
      <c r="B140" s="29" t="s">
        <v>30</v>
      </c>
      <c r="C140" s="22" t="s">
        <v>218</v>
      </c>
      <c r="D140" s="137" t="s">
        <v>43</v>
      </c>
      <c r="E140" s="137">
        <v>7900</v>
      </c>
      <c r="F140" s="23" t="str">
        <f t="shared" si="3"/>
        <v>-</v>
      </c>
    </row>
    <row r="141" spans="1:6" ht="76.5" x14ac:dyDescent="0.2">
      <c r="A141" s="28" t="s">
        <v>219</v>
      </c>
      <c r="B141" s="29" t="s">
        <v>30</v>
      </c>
      <c r="C141" s="22" t="s">
        <v>220</v>
      </c>
      <c r="D141" s="137" t="s">
        <v>43</v>
      </c>
      <c r="E141" s="137">
        <v>7900</v>
      </c>
      <c r="F141" s="23" t="str">
        <f t="shared" si="3"/>
        <v>-</v>
      </c>
    </row>
    <row r="142" spans="1:6" ht="70.5" customHeight="1" x14ac:dyDescent="0.2">
      <c r="A142" s="28" t="s">
        <v>221</v>
      </c>
      <c r="B142" s="29" t="s">
        <v>30</v>
      </c>
      <c r="C142" s="22" t="s">
        <v>222</v>
      </c>
      <c r="D142" s="137" t="s">
        <v>43</v>
      </c>
      <c r="E142" s="137">
        <v>73414.52</v>
      </c>
      <c r="F142" s="23" t="str">
        <f t="shared" si="3"/>
        <v>-</v>
      </c>
    </row>
    <row r="143" spans="1:6" ht="102" x14ac:dyDescent="0.2">
      <c r="A143" s="30" t="s">
        <v>223</v>
      </c>
      <c r="B143" s="29" t="s">
        <v>30</v>
      </c>
      <c r="C143" s="22" t="s">
        <v>224</v>
      </c>
      <c r="D143" s="137" t="s">
        <v>43</v>
      </c>
      <c r="E143" s="137">
        <v>73414.52</v>
      </c>
      <c r="F143" s="23" t="str">
        <f t="shared" si="3"/>
        <v>-</v>
      </c>
    </row>
    <row r="144" spans="1:6" ht="108" customHeight="1" x14ac:dyDescent="0.2">
      <c r="A144" s="30" t="s">
        <v>223</v>
      </c>
      <c r="B144" s="29" t="s">
        <v>30</v>
      </c>
      <c r="C144" s="22" t="s">
        <v>225</v>
      </c>
      <c r="D144" s="137" t="s">
        <v>43</v>
      </c>
      <c r="E144" s="137">
        <v>49000</v>
      </c>
      <c r="F144" s="23" t="str">
        <f t="shared" si="3"/>
        <v>-</v>
      </c>
    </row>
    <row r="145" spans="1:6" ht="108" customHeight="1" x14ac:dyDescent="0.2">
      <c r="A145" s="30" t="s">
        <v>223</v>
      </c>
      <c r="B145" s="29" t="s">
        <v>30</v>
      </c>
      <c r="C145" s="22" t="s">
        <v>226</v>
      </c>
      <c r="D145" s="137" t="s">
        <v>43</v>
      </c>
      <c r="E145" s="137">
        <v>24414.52</v>
      </c>
      <c r="F145" s="23" t="str">
        <f t="shared" si="3"/>
        <v>-</v>
      </c>
    </row>
    <row r="146" spans="1:6" ht="70.5" customHeight="1" x14ac:dyDescent="0.2">
      <c r="A146" s="28" t="s">
        <v>227</v>
      </c>
      <c r="B146" s="29" t="s">
        <v>30</v>
      </c>
      <c r="C146" s="22" t="s">
        <v>228</v>
      </c>
      <c r="D146" s="137" t="s">
        <v>43</v>
      </c>
      <c r="E146" s="137">
        <v>45000</v>
      </c>
      <c r="F146" s="23" t="str">
        <f t="shared" si="3"/>
        <v>-</v>
      </c>
    </row>
    <row r="147" spans="1:6" ht="81.75" customHeight="1" x14ac:dyDescent="0.2">
      <c r="A147" s="28" t="s">
        <v>229</v>
      </c>
      <c r="B147" s="29" t="s">
        <v>30</v>
      </c>
      <c r="C147" s="22" t="s">
        <v>230</v>
      </c>
      <c r="D147" s="137" t="s">
        <v>43</v>
      </c>
      <c r="E147" s="137">
        <v>45000</v>
      </c>
      <c r="F147" s="23" t="str">
        <f t="shared" si="3"/>
        <v>-</v>
      </c>
    </row>
    <row r="148" spans="1:6" ht="123.75" customHeight="1" x14ac:dyDescent="0.2">
      <c r="A148" s="30" t="s">
        <v>231</v>
      </c>
      <c r="B148" s="29" t="s">
        <v>30</v>
      </c>
      <c r="C148" s="22" t="s">
        <v>232</v>
      </c>
      <c r="D148" s="137" t="s">
        <v>43</v>
      </c>
      <c r="E148" s="137">
        <v>45000</v>
      </c>
      <c r="F148" s="23" t="str">
        <f t="shared" si="3"/>
        <v>-</v>
      </c>
    </row>
    <row r="149" spans="1:6" ht="28.5" customHeight="1" x14ac:dyDescent="0.2">
      <c r="A149" s="30" t="s">
        <v>868</v>
      </c>
      <c r="B149" s="29" t="s">
        <v>30</v>
      </c>
      <c r="C149" s="22" t="s">
        <v>869</v>
      </c>
      <c r="D149" s="137" t="s">
        <v>43</v>
      </c>
      <c r="E149" s="137">
        <v>105.93</v>
      </c>
      <c r="F149" s="23" t="s">
        <v>43</v>
      </c>
    </row>
    <row r="150" spans="1:6" ht="42" customHeight="1" x14ac:dyDescent="0.2">
      <c r="A150" s="30" t="s">
        <v>871</v>
      </c>
      <c r="B150" s="29" t="s">
        <v>30</v>
      </c>
      <c r="C150" s="22" t="s">
        <v>870</v>
      </c>
      <c r="D150" s="137" t="s">
        <v>43</v>
      </c>
      <c r="E150" s="137">
        <v>105.93</v>
      </c>
      <c r="F150" s="23" t="s">
        <v>43</v>
      </c>
    </row>
    <row r="151" spans="1:6" ht="63.75" x14ac:dyDescent="0.2">
      <c r="A151" s="28" t="s">
        <v>233</v>
      </c>
      <c r="B151" s="29" t="s">
        <v>30</v>
      </c>
      <c r="C151" s="22" t="s">
        <v>234</v>
      </c>
      <c r="D151" s="137" t="s">
        <v>43</v>
      </c>
      <c r="E151" s="137">
        <v>252275.48</v>
      </c>
      <c r="F151" s="23" t="str">
        <f t="shared" si="3"/>
        <v>-</v>
      </c>
    </row>
    <row r="152" spans="1:6" ht="76.5" x14ac:dyDescent="0.2">
      <c r="A152" s="28" t="s">
        <v>235</v>
      </c>
      <c r="B152" s="29" t="s">
        <v>30</v>
      </c>
      <c r="C152" s="22" t="s">
        <v>236</v>
      </c>
      <c r="D152" s="137" t="s">
        <v>43</v>
      </c>
      <c r="E152" s="137">
        <v>252275.48</v>
      </c>
      <c r="F152" s="23" t="str">
        <f t="shared" si="3"/>
        <v>-</v>
      </c>
    </row>
    <row r="153" spans="1:6" ht="82.5" customHeight="1" x14ac:dyDescent="0.2">
      <c r="A153" s="28" t="s">
        <v>237</v>
      </c>
      <c r="B153" s="29" t="s">
        <v>30</v>
      </c>
      <c r="C153" s="22" t="s">
        <v>238</v>
      </c>
      <c r="D153" s="137" t="s">
        <v>43</v>
      </c>
      <c r="E153" s="137">
        <v>92038.48</v>
      </c>
      <c r="F153" s="23" t="str">
        <f t="shared" si="3"/>
        <v>-</v>
      </c>
    </row>
    <row r="154" spans="1:6" ht="126.75" customHeight="1" x14ac:dyDescent="0.2">
      <c r="A154" s="30" t="s">
        <v>239</v>
      </c>
      <c r="B154" s="29" t="s">
        <v>30</v>
      </c>
      <c r="C154" s="22" t="s">
        <v>240</v>
      </c>
      <c r="D154" s="137" t="s">
        <v>43</v>
      </c>
      <c r="E154" s="137">
        <v>92038.48</v>
      </c>
      <c r="F154" s="23" t="str">
        <f t="shared" si="3"/>
        <v>-</v>
      </c>
    </row>
    <row r="155" spans="1:6" ht="120.75" customHeight="1" x14ac:dyDescent="0.2">
      <c r="A155" s="30" t="s">
        <v>239</v>
      </c>
      <c r="B155" s="29" t="s">
        <v>30</v>
      </c>
      <c r="C155" s="22" t="s">
        <v>241</v>
      </c>
      <c r="D155" s="137" t="s">
        <v>43</v>
      </c>
      <c r="E155" s="137">
        <v>90582.68</v>
      </c>
      <c r="F155" s="23" t="str">
        <f t="shared" ref="F155:F174" si="4">IF(OR(D155="-",IF(E155="-",0,E155)&gt;=IF(D155="-",0,D155)),"-",IF(D155="-",0,D155)-IF(E155="-",0,E155))</f>
        <v>-</v>
      </c>
    </row>
    <row r="156" spans="1:6" ht="120.75" customHeight="1" x14ac:dyDescent="0.2">
      <c r="A156" s="30" t="s">
        <v>239</v>
      </c>
      <c r="B156" s="29" t="s">
        <v>30</v>
      </c>
      <c r="C156" s="22" t="s">
        <v>242</v>
      </c>
      <c r="D156" s="137" t="s">
        <v>43</v>
      </c>
      <c r="E156" s="137">
        <v>1455.8</v>
      </c>
      <c r="F156" s="23" t="str">
        <f t="shared" si="4"/>
        <v>-</v>
      </c>
    </row>
    <row r="157" spans="1:6" ht="25.5" x14ac:dyDescent="0.2">
      <c r="A157" s="28" t="s">
        <v>243</v>
      </c>
      <c r="B157" s="29" t="s">
        <v>30</v>
      </c>
      <c r="C157" s="22" t="s">
        <v>244</v>
      </c>
      <c r="D157" s="137" t="s">
        <v>43</v>
      </c>
      <c r="E157" s="137">
        <v>418595</v>
      </c>
      <c r="F157" s="23" t="str">
        <f t="shared" si="4"/>
        <v>-</v>
      </c>
    </row>
    <row r="158" spans="1:6" ht="38.25" x14ac:dyDescent="0.2">
      <c r="A158" s="28" t="s">
        <v>245</v>
      </c>
      <c r="B158" s="29" t="s">
        <v>30</v>
      </c>
      <c r="C158" s="22" t="s">
        <v>246</v>
      </c>
      <c r="D158" s="137" t="s">
        <v>43</v>
      </c>
      <c r="E158" s="137">
        <v>418595</v>
      </c>
      <c r="F158" s="23" t="str">
        <f t="shared" si="4"/>
        <v>-</v>
      </c>
    </row>
    <row r="159" spans="1:6" ht="38.25" x14ac:dyDescent="0.2">
      <c r="A159" s="28" t="s">
        <v>245</v>
      </c>
      <c r="B159" s="29" t="s">
        <v>30</v>
      </c>
      <c r="C159" s="22" t="s">
        <v>247</v>
      </c>
      <c r="D159" s="137" t="s">
        <v>43</v>
      </c>
      <c r="E159" s="137">
        <v>130619.74</v>
      </c>
      <c r="F159" s="23" t="str">
        <f t="shared" si="4"/>
        <v>-</v>
      </c>
    </row>
    <row r="160" spans="1:6" ht="43.5" customHeight="1" x14ac:dyDescent="0.2">
      <c r="A160" s="28" t="s">
        <v>245</v>
      </c>
      <c r="B160" s="29" t="s">
        <v>30</v>
      </c>
      <c r="C160" s="22" t="s">
        <v>248</v>
      </c>
      <c r="D160" s="137" t="s">
        <v>43</v>
      </c>
      <c r="E160" s="137">
        <v>36695.74</v>
      </c>
      <c r="F160" s="23" t="str">
        <f t="shared" si="4"/>
        <v>-</v>
      </c>
    </row>
    <row r="161" spans="1:8" ht="95.25" customHeight="1" x14ac:dyDescent="0.2">
      <c r="A161" s="28" t="s">
        <v>249</v>
      </c>
      <c r="B161" s="29" t="s">
        <v>30</v>
      </c>
      <c r="C161" s="22" t="s">
        <v>250</v>
      </c>
      <c r="D161" s="137" t="s">
        <v>43</v>
      </c>
      <c r="E161" s="137">
        <v>250979.52</v>
      </c>
      <c r="F161" s="23" t="str">
        <f t="shared" si="4"/>
        <v>-</v>
      </c>
    </row>
    <row r="162" spans="1:8" ht="94.5" customHeight="1" x14ac:dyDescent="0.2">
      <c r="A162" s="28" t="s">
        <v>249</v>
      </c>
      <c r="B162" s="29" t="s">
        <v>30</v>
      </c>
      <c r="C162" s="22" t="s">
        <v>251</v>
      </c>
      <c r="D162" s="137" t="s">
        <v>43</v>
      </c>
      <c r="E162" s="137">
        <v>10046.959999999999</v>
      </c>
      <c r="F162" s="23" t="str">
        <f t="shared" si="4"/>
        <v>-</v>
      </c>
    </row>
    <row r="163" spans="1:8" ht="96" customHeight="1" x14ac:dyDescent="0.2">
      <c r="A163" s="28" t="s">
        <v>249</v>
      </c>
      <c r="B163" s="29" t="s">
        <v>30</v>
      </c>
      <c r="C163" s="22" t="s">
        <v>252</v>
      </c>
      <c r="D163" s="137" t="s">
        <v>43</v>
      </c>
      <c r="E163" s="137">
        <v>240932.56</v>
      </c>
      <c r="F163" s="23" t="str">
        <f t="shared" si="4"/>
        <v>-</v>
      </c>
      <c r="H163" s="15"/>
    </row>
    <row r="164" spans="1:8" ht="54.75" customHeight="1" x14ac:dyDescent="0.2">
      <c r="A164" s="28" t="s">
        <v>253</v>
      </c>
      <c r="B164" s="29" t="s">
        <v>30</v>
      </c>
      <c r="C164" s="22" t="s">
        <v>254</v>
      </c>
      <c r="D164" s="137" t="s">
        <v>43</v>
      </c>
      <c r="E164" s="137">
        <v>300</v>
      </c>
      <c r="F164" s="23" t="str">
        <f t="shared" si="4"/>
        <v>-</v>
      </c>
    </row>
    <row r="165" spans="1:8" x14ac:dyDescent="0.2">
      <c r="A165" s="28" t="s">
        <v>255</v>
      </c>
      <c r="B165" s="29" t="s">
        <v>30</v>
      </c>
      <c r="C165" s="22" t="s">
        <v>256</v>
      </c>
      <c r="D165" s="137" t="s">
        <v>43</v>
      </c>
      <c r="E165" s="137">
        <v>13426.56</v>
      </c>
      <c r="F165" s="23" t="str">
        <f t="shared" si="4"/>
        <v>-</v>
      </c>
    </row>
    <row r="166" spans="1:8" x14ac:dyDescent="0.2">
      <c r="A166" s="28" t="s">
        <v>257</v>
      </c>
      <c r="B166" s="29" t="s">
        <v>30</v>
      </c>
      <c r="C166" s="22" t="s">
        <v>258</v>
      </c>
      <c r="D166" s="137" t="s">
        <v>43</v>
      </c>
      <c r="E166" s="137">
        <v>13426.56</v>
      </c>
      <c r="F166" s="23" t="str">
        <f t="shared" si="4"/>
        <v>-</v>
      </c>
    </row>
    <row r="167" spans="1:8" ht="25.5" x14ac:dyDescent="0.2">
      <c r="A167" s="28" t="s">
        <v>259</v>
      </c>
      <c r="B167" s="29" t="s">
        <v>30</v>
      </c>
      <c r="C167" s="22" t="s">
        <v>260</v>
      </c>
      <c r="D167" s="137" t="s">
        <v>43</v>
      </c>
      <c r="E167" s="137">
        <v>13426.56</v>
      </c>
      <c r="F167" s="23" t="str">
        <f t="shared" si="4"/>
        <v>-</v>
      </c>
    </row>
    <row r="168" spans="1:8" x14ac:dyDescent="0.2">
      <c r="A168" s="28" t="s">
        <v>261</v>
      </c>
      <c r="B168" s="29" t="s">
        <v>30</v>
      </c>
      <c r="C168" s="22" t="s">
        <v>262</v>
      </c>
      <c r="D168" s="137">
        <v>444614147.80000001</v>
      </c>
      <c r="E168" s="137">
        <v>101788310.59</v>
      </c>
      <c r="F168" s="23">
        <f t="shared" si="4"/>
        <v>342825837.21000004</v>
      </c>
    </row>
    <row r="169" spans="1:8" ht="38.25" x14ac:dyDescent="0.2">
      <c r="A169" s="28" t="s">
        <v>263</v>
      </c>
      <c r="B169" s="29" t="s">
        <v>30</v>
      </c>
      <c r="C169" s="22" t="s">
        <v>264</v>
      </c>
      <c r="D169" s="137">
        <v>442131870.69999999</v>
      </c>
      <c r="E169" s="137">
        <v>101362769.44</v>
      </c>
      <c r="F169" s="23">
        <f t="shared" si="4"/>
        <v>340769101.25999999</v>
      </c>
    </row>
    <row r="170" spans="1:8" ht="25.5" x14ac:dyDescent="0.2">
      <c r="A170" s="28" t="s">
        <v>265</v>
      </c>
      <c r="B170" s="29" t="s">
        <v>30</v>
      </c>
      <c r="C170" s="22" t="s">
        <v>266</v>
      </c>
      <c r="D170" s="137" t="s">
        <v>43</v>
      </c>
      <c r="E170" s="137">
        <v>13395700</v>
      </c>
      <c r="F170" s="23" t="str">
        <f t="shared" si="4"/>
        <v>-</v>
      </c>
    </row>
    <row r="171" spans="1:8" ht="25.5" x14ac:dyDescent="0.2">
      <c r="A171" s="28" t="s">
        <v>267</v>
      </c>
      <c r="B171" s="29" t="s">
        <v>30</v>
      </c>
      <c r="C171" s="22" t="s">
        <v>268</v>
      </c>
      <c r="D171" s="137" t="s">
        <v>43</v>
      </c>
      <c r="E171" s="137">
        <v>460000</v>
      </c>
      <c r="F171" s="23" t="str">
        <f t="shared" si="4"/>
        <v>-</v>
      </c>
    </row>
    <row r="172" spans="1:8" ht="31.5" customHeight="1" x14ac:dyDescent="0.2">
      <c r="A172" s="28" t="s">
        <v>269</v>
      </c>
      <c r="B172" s="29" t="s">
        <v>30</v>
      </c>
      <c r="C172" s="22" t="s">
        <v>270</v>
      </c>
      <c r="D172" s="137" t="s">
        <v>43</v>
      </c>
      <c r="E172" s="137">
        <v>460000</v>
      </c>
      <c r="F172" s="23" t="str">
        <f t="shared" si="4"/>
        <v>-</v>
      </c>
    </row>
    <row r="173" spans="1:8" ht="31.5" customHeight="1" x14ac:dyDescent="0.2">
      <c r="A173" s="28" t="s">
        <v>271</v>
      </c>
      <c r="B173" s="29" t="s">
        <v>30</v>
      </c>
      <c r="C173" s="22" t="s">
        <v>272</v>
      </c>
      <c r="D173" s="137" t="s">
        <v>43</v>
      </c>
      <c r="E173" s="137">
        <v>12935700</v>
      </c>
      <c r="F173" s="23" t="str">
        <f t="shared" si="4"/>
        <v>-</v>
      </c>
    </row>
    <row r="174" spans="1:8" ht="45" customHeight="1" x14ac:dyDescent="0.2">
      <c r="A174" s="28" t="s">
        <v>273</v>
      </c>
      <c r="B174" s="29" t="s">
        <v>30</v>
      </c>
      <c r="C174" s="22" t="s">
        <v>274</v>
      </c>
      <c r="D174" s="137" t="s">
        <v>43</v>
      </c>
      <c r="E174" s="137">
        <v>12935700</v>
      </c>
      <c r="F174" s="23" t="str">
        <f t="shared" si="4"/>
        <v>-</v>
      </c>
    </row>
    <row r="175" spans="1:8" ht="31.5" customHeight="1" x14ac:dyDescent="0.2">
      <c r="A175" s="28" t="s">
        <v>275</v>
      </c>
      <c r="B175" s="29" t="s">
        <v>30</v>
      </c>
      <c r="C175" s="22" t="s">
        <v>276</v>
      </c>
      <c r="D175" s="137" t="s">
        <v>43</v>
      </c>
      <c r="E175" s="137">
        <v>85554790.799999997</v>
      </c>
      <c r="F175" s="23" t="str">
        <f t="shared" ref="F175:F197" si="5">IF(OR(D175="-",IF(E175="-",0,E175)&gt;=IF(D175="-",0,D175)),"-",IF(D175="-",0,D175)-IF(E175="-",0,E175))</f>
        <v>-</v>
      </c>
    </row>
    <row r="176" spans="1:8" ht="38.25" x14ac:dyDescent="0.2">
      <c r="A176" s="28" t="s">
        <v>277</v>
      </c>
      <c r="B176" s="29" t="s">
        <v>30</v>
      </c>
      <c r="C176" s="22" t="s">
        <v>278</v>
      </c>
      <c r="D176" s="137" t="s">
        <v>43</v>
      </c>
      <c r="E176" s="137">
        <v>363790.8</v>
      </c>
      <c r="F176" s="23" t="str">
        <f t="shared" si="5"/>
        <v>-</v>
      </c>
    </row>
    <row r="177" spans="1:6" ht="38.25" x14ac:dyDescent="0.2">
      <c r="A177" s="28" t="s">
        <v>279</v>
      </c>
      <c r="B177" s="29" t="s">
        <v>30</v>
      </c>
      <c r="C177" s="22" t="s">
        <v>280</v>
      </c>
      <c r="D177" s="137" t="s">
        <v>43</v>
      </c>
      <c r="E177" s="137">
        <v>363790.8</v>
      </c>
      <c r="F177" s="23" t="str">
        <f t="shared" si="5"/>
        <v>-</v>
      </c>
    </row>
    <row r="178" spans="1:6" ht="38.25" x14ac:dyDescent="0.2">
      <c r="A178" s="28" t="s">
        <v>279</v>
      </c>
      <c r="B178" s="29" t="s">
        <v>30</v>
      </c>
      <c r="C178" s="22" t="s">
        <v>281</v>
      </c>
      <c r="D178" s="137" t="s">
        <v>43</v>
      </c>
      <c r="E178" s="137">
        <v>100794</v>
      </c>
      <c r="F178" s="23" t="str">
        <f t="shared" si="5"/>
        <v>-</v>
      </c>
    </row>
    <row r="179" spans="1:6" ht="38.25" x14ac:dyDescent="0.2">
      <c r="A179" s="28" t="s">
        <v>279</v>
      </c>
      <c r="B179" s="29" t="s">
        <v>30</v>
      </c>
      <c r="C179" s="22" t="s">
        <v>282</v>
      </c>
      <c r="D179" s="137" t="s">
        <v>43</v>
      </c>
      <c r="E179" s="137">
        <v>262996.8</v>
      </c>
      <c r="F179" s="23" t="str">
        <f t="shared" si="5"/>
        <v>-</v>
      </c>
    </row>
    <row r="180" spans="1:6" ht="80.25" customHeight="1" x14ac:dyDescent="0.2">
      <c r="A180" s="28" t="s">
        <v>873</v>
      </c>
      <c r="B180" s="29" t="s">
        <v>30</v>
      </c>
      <c r="C180" s="22" t="s">
        <v>872</v>
      </c>
      <c r="D180" s="137" t="s">
        <v>43</v>
      </c>
      <c r="E180" s="137">
        <v>140000</v>
      </c>
      <c r="F180" s="23" t="s">
        <v>43</v>
      </c>
    </row>
    <row r="181" spans="1:6" ht="96" customHeight="1" x14ac:dyDescent="0.2">
      <c r="A181" s="28" t="s">
        <v>875</v>
      </c>
      <c r="B181" s="29" t="s">
        <v>30</v>
      </c>
      <c r="C181" s="22" t="s">
        <v>874</v>
      </c>
      <c r="D181" s="137" t="s">
        <v>43</v>
      </c>
      <c r="E181" s="137">
        <v>140000</v>
      </c>
      <c r="F181" s="23" t="s">
        <v>43</v>
      </c>
    </row>
    <row r="182" spans="1:6" x14ac:dyDescent="0.2">
      <c r="A182" s="28" t="s">
        <v>283</v>
      </c>
      <c r="B182" s="29" t="s">
        <v>30</v>
      </c>
      <c r="C182" s="22" t="s">
        <v>284</v>
      </c>
      <c r="D182" s="137" t="s">
        <v>43</v>
      </c>
      <c r="E182" s="137">
        <v>85051000</v>
      </c>
      <c r="F182" s="23" t="str">
        <f t="shared" si="5"/>
        <v>-</v>
      </c>
    </row>
    <row r="183" spans="1:6" ht="15.75" customHeight="1" x14ac:dyDescent="0.2">
      <c r="A183" s="28" t="s">
        <v>285</v>
      </c>
      <c r="B183" s="29" t="s">
        <v>30</v>
      </c>
      <c r="C183" s="22" t="s">
        <v>286</v>
      </c>
      <c r="D183" s="137" t="s">
        <v>43</v>
      </c>
      <c r="E183" s="137">
        <v>85051000</v>
      </c>
      <c r="F183" s="23" t="str">
        <f t="shared" si="5"/>
        <v>-</v>
      </c>
    </row>
    <row r="184" spans="1:6" x14ac:dyDescent="0.2">
      <c r="A184" s="28" t="s">
        <v>287</v>
      </c>
      <c r="B184" s="29" t="s">
        <v>30</v>
      </c>
      <c r="C184" s="22" t="s">
        <v>288</v>
      </c>
      <c r="D184" s="137" t="s">
        <v>43</v>
      </c>
      <c r="E184" s="137">
        <v>446427.1</v>
      </c>
      <c r="F184" s="23" t="str">
        <f t="shared" si="5"/>
        <v>-</v>
      </c>
    </row>
    <row r="185" spans="1:6" ht="25.5" x14ac:dyDescent="0.2">
      <c r="A185" s="28" t="s">
        <v>289</v>
      </c>
      <c r="B185" s="29" t="s">
        <v>30</v>
      </c>
      <c r="C185" s="22" t="s">
        <v>290</v>
      </c>
      <c r="D185" s="137" t="s">
        <v>43</v>
      </c>
      <c r="E185" s="137">
        <v>446427.1</v>
      </c>
      <c r="F185" s="23" t="str">
        <f t="shared" si="5"/>
        <v>-</v>
      </c>
    </row>
    <row r="186" spans="1:6" ht="27.75" customHeight="1" x14ac:dyDescent="0.2">
      <c r="A186" s="28" t="s">
        <v>289</v>
      </c>
      <c r="B186" s="29" t="s">
        <v>30</v>
      </c>
      <c r="C186" s="22" t="s">
        <v>291</v>
      </c>
      <c r="D186" s="137" t="s">
        <v>43</v>
      </c>
      <c r="E186" s="137">
        <v>446427.1</v>
      </c>
      <c r="F186" s="23" t="str">
        <f t="shared" si="5"/>
        <v>-</v>
      </c>
    </row>
    <row r="187" spans="1:6" ht="70.5" customHeight="1" x14ac:dyDescent="0.2">
      <c r="A187" s="28" t="s">
        <v>876</v>
      </c>
      <c r="B187" s="29" t="s">
        <v>30</v>
      </c>
      <c r="C187" s="22" t="s">
        <v>877</v>
      </c>
      <c r="D187" s="137" t="s">
        <v>43</v>
      </c>
      <c r="E187" s="137">
        <v>179954.01</v>
      </c>
      <c r="F187" s="23" t="s">
        <v>43</v>
      </c>
    </row>
    <row r="188" spans="1:6" ht="95.25" customHeight="1" x14ac:dyDescent="0.2">
      <c r="A188" s="28" t="s">
        <v>878</v>
      </c>
      <c r="B188" s="29" t="s">
        <v>30</v>
      </c>
      <c r="C188" s="22" t="s">
        <v>879</v>
      </c>
      <c r="D188" s="137" t="s">
        <v>43</v>
      </c>
      <c r="E188" s="137">
        <v>179954.01</v>
      </c>
      <c r="F188" s="23" t="s">
        <v>43</v>
      </c>
    </row>
    <row r="189" spans="1:6" ht="39" customHeight="1" x14ac:dyDescent="0.2">
      <c r="A189" s="28" t="s">
        <v>884</v>
      </c>
      <c r="B189" s="29" t="s">
        <v>30</v>
      </c>
      <c r="C189" s="22" t="s">
        <v>880</v>
      </c>
      <c r="D189" s="137" t="s">
        <v>43</v>
      </c>
      <c r="E189" s="137">
        <v>179954.01</v>
      </c>
      <c r="F189" s="23" t="s">
        <v>43</v>
      </c>
    </row>
    <row r="190" spans="1:6" ht="38.25" x14ac:dyDescent="0.2">
      <c r="A190" s="28" t="s">
        <v>884</v>
      </c>
      <c r="B190" s="29" t="s">
        <v>30</v>
      </c>
      <c r="C190" s="22" t="s">
        <v>881</v>
      </c>
      <c r="D190" s="137" t="s">
        <v>43</v>
      </c>
      <c r="E190" s="137">
        <v>426.98</v>
      </c>
      <c r="F190" s="23" t="s">
        <v>43</v>
      </c>
    </row>
    <row r="191" spans="1:6" ht="38.25" x14ac:dyDescent="0.2">
      <c r="A191" s="28" t="s">
        <v>883</v>
      </c>
      <c r="B191" s="29" t="s">
        <v>30</v>
      </c>
      <c r="C191" s="22" t="s">
        <v>882</v>
      </c>
      <c r="D191" s="137" t="s">
        <v>43</v>
      </c>
      <c r="E191" s="137">
        <v>179527.03</v>
      </c>
      <c r="F191" s="23" t="s">
        <v>43</v>
      </c>
    </row>
    <row r="192" spans="1:6" ht="51" x14ac:dyDescent="0.2">
      <c r="A192" s="28" t="s">
        <v>292</v>
      </c>
      <c r="B192" s="29" t="s">
        <v>30</v>
      </c>
      <c r="C192" s="22" t="s">
        <v>293</v>
      </c>
      <c r="D192" s="137" t="s">
        <v>43</v>
      </c>
      <c r="E192" s="137">
        <v>-200839.96</v>
      </c>
      <c r="F192" s="23" t="str">
        <f t="shared" si="5"/>
        <v>-</v>
      </c>
    </row>
    <row r="193" spans="1:6" ht="55.5" customHeight="1" x14ac:dyDescent="0.2">
      <c r="A193" s="28" t="s">
        <v>294</v>
      </c>
      <c r="B193" s="29" t="s">
        <v>30</v>
      </c>
      <c r="C193" s="22" t="s">
        <v>295</v>
      </c>
      <c r="D193" s="137" t="s">
        <v>43</v>
      </c>
      <c r="E193" s="137">
        <v>-200839.96</v>
      </c>
      <c r="F193" s="23" t="str">
        <f t="shared" si="5"/>
        <v>-</v>
      </c>
    </row>
    <row r="194" spans="1:6" ht="81" customHeight="1" x14ac:dyDescent="0.2">
      <c r="A194" s="28" t="s">
        <v>296</v>
      </c>
      <c r="B194" s="29" t="s">
        <v>30</v>
      </c>
      <c r="C194" s="22" t="s">
        <v>297</v>
      </c>
      <c r="D194" s="137" t="s">
        <v>43</v>
      </c>
      <c r="E194" s="137">
        <v>-412.5</v>
      </c>
      <c r="F194" s="23" t="str">
        <f t="shared" si="5"/>
        <v>-</v>
      </c>
    </row>
    <row r="195" spans="1:6" ht="58.5" customHeight="1" x14ac:dyDescent="0.2">
      <c r="A195" s="28" t="s">
        <v>298</v>
      </c>
      <c r="B195" s="29" t="s">
        <v>30</v>
      </c>
      <c r="C195" s="22" t="s">
        <v>299</v>
      </c>
      <c r="D195" s="137" t="s">
        <v>43</v>
      </c>
      <c r="E195" s="137">
        <v>-200427.46</v>
      </c>
      <c r="F195" s="23" t="str">
        <f t="shared" si="5"/>
        <v>-</v>
      </c>
    </row>
    <row r="196" spans="1:6" ht="58.5" customHeight="1" x14ac:dyDescent="0.2">
      <c r="A196" s="28" t="s">
        <v>298</v>
      </c>
      <c r="B196" s="29" t="s">
        <v>30</v>
      </c>
      <c r="C196" s="22" t="s">
        <v>300</v>
      </c>
      <c r="D196" s="137" t="s">
        <v>43</v>
      </c>
      <c r="E196" s="137">
        <v>-187707.46</v>
      </c>
      <c r="F196" s="23" t="str">
        <f t="shared" si="5"/>
        <v>-</v>
      </c>
    </row>
    <row r="197" spans="1:6" ht="57" customHeight="1" x14ac:dyDescent="0.2">
      <c r="A197" s="28" t="s">
        <v>298</v>
      </c>
      <c r="B197" s="29" t="s">
        <v>30</v>
      </c>
      <c r="C197" s="22" t="s">
        <v>301</v>
      </c>
      <c r="D197" s="137" t="s">
        <v>43</v>
      </c>
      <c r="E197" s="137">
        <v>-12720</v>
      </c>
      <c r="F197" s="23" t="str">
        <f t="shared" si="5"/>
        <v>-</v>
      </c>
    </row>
    <row r="198" spans="1:6" ht="12.75" customHeight="1" x14ac:dyDescent="0.2">
      <c r="A198" s="16"/>
      <c r="B198" s="17"/>
      <c r="C198" s="17"/>
      <c r="D198" s="144"/>
      <c r="E198" s="144"/>
      <c r="F198" s="18"/>
    </row>
  </sheetData>
  <mergeCells count="12">
    <mergeCell ref="B12:B18"/>
    <mergeCell ref="D12:D18"/>
    <mergeCell ref="C12:C18"/>
    <mergeCell ref="A12:A18"/>
    <mergeCell ref="F12:F18"/>
    <mergeCell ref="E12:E18"/>
    <mergeCell ref="A2:D2"/>
    <mergeCell ref="A11:D11"/>
    <mergeCell ref="A5:D5"/>
    <mergeCell ref="A3:D3"/>
    <mergeCell ref="B7:D7"/>
    <mergeCell ref="B8:D8"/>
  </mergeCells>
  <conditionalFormatting sqref="F24 F22">
    <cfRule type="cellIs" priority="1" stopIfTrue="1" operator="equal">
      <formula>0</formula>
    </cfRule>
  </conditionalFormatting>
  <conditionalFormatting sqref="F31">
    <cfRule type="cellIs" priority="2" stopIfTrue="1" operator="equal">
      <formula>0</formula>
    </cfRule>
  </conditionalFormatting>
  <conditionalFormatting sqref="F29">
    <cfRule type="cellIs" priority="3" stopIfTrue="1" operator="equal">
      <formula>0</formula>
    </cfRule>
  </conditionalFormatting>
  <conditionalFormatting sqref="F28">
    <cfRule type="cellIs" priority="4" stopIfTrue="1" operator="equal">
      <formula>0</formula>
    </cfRule>
  </conditionalFormatting>
  <conditionalFormatting sqref="F41">
    <cfRule type="cellIs" priority="5" stopIfTrue="1" operator="equal">
      <formula>0</formula>
    </cfRule>
  </conditionalFormatting>
  <pageMargins left="0.78740157480314965" right="0.78740157480314965" top="0.59055118110236227" bottom="0.59055118110236227" header="0" footer="0"/>
  <pageSetup paperSize="9" scale="5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85"/>
  <sheetViews>
    <sheetView showGridLines="0" tabSelected="1" view="pageBreakPreview" topLeftCell="A371" zoomScale="115" zoomScaleNormal="100" zoomScaleSheetLayoutView="115" workbookViewId="0">
      <selection activeCell="D309" sqref="D309"/>
    </sheetView>
  </sheetViews>
  <sheetFormatPr defaultRowHeight="12.75" customHeight="1" x14ac:dyDescent="0.2"/>
  <cols>
    <col min="1" max="1" width="49.28515625" style="1" customWidth="1"/>
    <col min="2" max="2" width="4.7109375" style="1" customWidth="1"/>
    <col min="3" max="3" width="36.85546875" style="1" customWidth="1"/>
    <col min="4" max="4" width="22" style="1" customWidth="1"/>
    <col min="5" max="5" width="23" style="11" customWidth="1"/>
    <col min="6" max="6" width="21.85546875" style="1" customWidth="1"/>
    <col min="7" max="7" width="9.140625" style="1"/>
    <col min="8" max="8" width="10.140625" style="1" bestFit="1" customWidth="1"/>
    <col min="9" max="16384" width="9.140625" style="1"/>
  </cols>
  <sheetData>
    <row r="2" spans="1:6" ht="15" customHeight="1" x14ac:dyDescent="0.25">
      <c r="A2" s="147" t="s">
        <v>302</v>
      </c>
      <c r="B2" s="147"/>
      <c r="C2" s="147"/>
      <c r="D2" s="147"/>
      <c r="E2" s="130"/>
      <c r="F2" s="103" t="s">
        <v>303</v>
      </c>
    </row>
    <row r="3" spans="1:6" ht="13.5" customHeight="1" x14ac:dyDescent="0.2">
      <c r="A3" s="2"/>
      <c r="B3" s="2"/>
      <c r="C3" s="4"/>
      <c r="D3" s="5"/>
      <c r="E3" s="5"/>
      <c r="F3" s="5"/>
    </row>
    <row r="4" spans="1:6" ht="10.15" customHeight="1" x14ac:dyDescent="0.2">
      <c r="A4" s="166" t="s">
        <v>20</v>
      </c>
      <c r="B4" s="152" t="s">
        <v>21</v>
      </c>
      <c r="C4" s="164" t="s">
        <v>304</v>
      </c>
      <c r="D4" s="155" t="s">
        <v>23</v>
      </c>
      <c r="E4" s="169" t="s">
        <v>24</v>
      </c>
      <c r="F4" s="161" t="s">
        <v>25</v>
      </c>
    </row>
    <row r="5" spans="1:6" ht="5.45" customHeight="1" x14ac:dyDescent="0.2">
      <c r="A5" s="167"/>
      <c r="B5" s="153"/>
      <c r="C5" s="165"/>
      <c r="D5" s="156"/>
      <c r="E5" s="170"/>
      <c r="F5" s="162"/>
    </row>
    <row r="6" spans="1:6" ht="9.6" customHeight="1" x14ac:dyDescent="0.2">
      <c r="A6" s="167"/>
      <c r="B6" s="153"/>
      <c r="C6" s="165"/>
      <c r="D6" s="156"/>
      <c r="E6" s="170"/>
      <c r="F6" s="162"/>
    </row>
    <row r="7" spans="1:6" ht="6" customHeight="1" x14ac:dyDescent="0.2">
      <c r="A7" s="167"/>
      <c r="B7" s="153"/>
      <c r="C7" s="165"/>
      <c r="D7" s="156"/>
      <c r="E7" s="170"/>
      <c r="F7" s="162"/>
    </row>
    <row r="8" spans="1:6" ht="6.6" customHeight="1" x14ac:dyDescent="0.2">
      <c r="A8" s="167"/>
      <c r="B8" s="153"/>
      <c r="C8" s="165"/>
      <c r="D8" s="156"/>
      <c r="E8" s="170"/>
      <c r="F8" s="162"/>
    </row>
    <row r="9" spans="1:6" ht="10.9" customHeight="1" x14ac:dyDescent="0.2">
      <c r="A9" s="167"/>
      <c r="B9" s="153"/>
      <c r="C9" s="165"/>
      <c r="D9" s="156"/>
      <c r="E9" s="170"/>
      <c r="F9" s="162"/>
    </row>
    <row r="10" spans="1:6" ht="4.1500000000000004" hidden="1" customHeight="1" x14ac:dyDescent="0.2">
      <c r="A10" s="167"/>
      <c r="B10" s="153"/>
      <c r="C10" s="104"/>
      <c r="D10" s="156"/>
      <c r="E10" s="105"/>
      <c r="F10" s="106"/>
    </row>
    <row r="11" spans="1:6" ht="13.15" hidden="1" customHeight="1" x14ac:dyDescent="0.2">
      <c r="A11" s="168"/>
      <c r="B11" s="154"/>
      <c r="C11" s="107"/>
      <c r="D11" s="157"/>
      <c r="E11" s="108"/>
      <c r="F11" s="109"/>
    </row>
    <row r="12" spans="1:6" ht="13.5" customHeight="1" x14ac:dyDescent="0.2">
      <c r="A12" s="31">
        <v>1</v>
      </c>
      <c r="B12" s="32">
        <v>2</v>
      </c>
      <c r="C12" s="33">
        <v>3</v>
      </c>
      <c r="D12" s="34" t="s">
        <v>26</v>
      </c>
      <c r="E12" s="110" t="s">
        <v>27</v>
      </c>
      <c r="F12" s="36" t="s">
        <v>28</v>
      </c>
    </row>
    <row r="13" spans="1:6" x14ac:dyDescent="0.2">
      <c r="A13" s="111" t="s">
        <v>305</v>
      </c>
      <c r="B13" s="112" t="s">
        <v>306</v>
      </c>
      <c r="C13" s="113" t="s">
        <v>307</v>
      </c>
      <c r="D13" s="133">
        <v>770284463.75999999</v>
      </c>
      <c r="E13" s="134">
        <v>183897065.38</v>
      </c>
      <c r="F13" s="114">
        <f>IF(OR(D13="-",IF(E13="-",0,E13)&gt;=IF(D13="-",0,D13)),"-",IF(D13="-",0,D13)-IF(E13="-",0,E13))</f>
        <v>586387398.38</v>
      </c>
    </row>
    <row r="14" spans="1:6" x14ac:dyDescent="0.2">
      <c r="A14" s="115" t="s">
        <v>32</v>
      </c>
      <c r="B14" s="116"/>
      <c r="C14" s="117"/>
      <c r="D14" s="131"/>
      <c r="E14" s="132"/>
      <c r="F14" s="118"/>
    </row>
    <row r="15" spans="1:6" x14ac:dyDescent="0.2">
      <c r="A15" s="111" t="s">
        <v>308</v>
      </c>
      <c r="B15" s="112" t="s">
        <v>306</v>
      </c>
      <c r="C15" s="113" t="s">
        <v>309</v>
      </c>
      <c r="D15" s="133">
        <v>92584377.099999994</v>
      </c>
      <c r="E15" s="134">
        <v>31135087.719999999</v>
      </c>
      <c r="F15" s="114">
        <f>IF(OR(D15="-",IF(E15="-",0,E15)&gt;=IF(D15="-",0,D15)),"-",IF(D15="-",0,D15)-IF(E15="-",0,E15))</f>
        <v>61449289.379999995</v>
      </c>
    </row>
    <row r="16" spans="1:6" ht="67.5" customHeight="1" x14ac:dyDescent="0.2">
      <c r="A16" s="24" t="s">
        <v>310</v>
      </c>
      <c r="B16" s="119" t="s">
        <v>306</v>
      </c>
      <c r="C16" s="19" t="s">
        <v>311</v>
      </c>
      <c r="D16" s="135">
        <v>72102880.409999996</v>
      </c>
      <c r="E16" s="136">
        <v>29661573.239999998</v>
      </c>
      <c r="F16" s="121">
        <f>IF(OR(D16="-",IF(E16="-",0,E16)&gt;=IF(D16="-",0,D16)),"-",IF(D16="-",0,D16)-IF(E16="-",0,E16))</f>
        <v>42441307.170000002</v>
      </c>
    </row>
    <row r="17" spans="1:6" ht="25.5" x14ac:dyDescent="0.2">
      <c r="A17" s="24" t="s">
        <v>312</v>
      </c>
      <c r="B17" s="119" t="s">
        <v>306</v>
      </c>
      <c r="C17" s="19" t="s">
        <v>313</v>
      </c>
      <c r="D17" s="135">
        <v>13219219.02</v>
      </c>
      <c r="E17" s="136">
        <v>5193310.93</v>
      </c>
      <c r="F17" s="121">
        <f t="shared" ref="F17:F80" si="0">IF(OR(D17="-",IF(E17="-",0,E17)&gt;=IF(D17="-",0,D17)),"-",IF(D17="-",0,D17)-IF(E17="-",0,E17))</f>
        <v>8025908.0899999999</v>
      </c>
    </row>
    <row r="18" spans="1:6" x14ac:dyDescent="0.2">
      <c r="A18" s="24" t="s">
        <v>314</v>
      </c>
      <c r="B18" s="119" t="s">
        <v>306</v>
      </c>
      <c r="C18" s="19" t="s">
        <v>315</v>
      </c>
      <c r="D18" s="135">
        <v>10039683.369999999</v>
      </c>
      <c r="E18" s="136">
        <v>3492642.95</v>
      </c>
      <c r="F18" s="121">
        <f t="shared" si="0"/>
        <v>6547040.419999999</v>
      </c>
    </row>
    <row r="19" spans="1:6" ht="25.5" x14ac:dyDescent="0.2">
      <c r="A19" s="24" t="s">
        <v>316</v>
      </c>
      <c r="B19" s="119" t="s">
        <v>306</v>
      </c>
      <c r="C19" s="19" t="s">
        <v>317</v>
      </c>
      <c r="D19" s="135">
        <v>325903.3</v>
      </c>
      <c r="E19" s="136">
        <v>298248.76</v>
      </c>
      <c r="F19" s="121">
        <f t="shared" si="0"/>
        <v>27654.539999999979</v>
      </c>
    </row>
    <row r="20" spans="1:6" ht="38.25" x14ac:dyDescent="0.2">
      <c r="A20" s="24" t="s">
        <v>318</v>
      </c>
      <c r="B20" s="119" t="s">
        <v>306</v>
      </c>
      <c r="C20" s="19" t="s">
        <v>319</v>
      </c>
      <c r="D20" s="135">
        <v>2853632.35</v>
      </c>
      <c r="E20" s="136">
        <v>1402419.22</v>
      </c>
      <c r="F20" s="121">
        <f t="shared" si="0"/>
        <v>1451213.1300000001</v>
      </c>
    </row>
    <row r="21" spans="1:6" ht="25.5" x14ac:dyDescent="0.2">
      <c r="A21" s="24" t="s">
        <v>320</v>
      </c>
      <c r="B21" s="119" t="s">
        <v>306</v>
      </c>
      <c r="C21" s="19" t="s">
        <v>321</v>
      </c>
      <c r="D21" s="135">
        <v>58883661.390000001</v>
      </c>
      <c r="E21" s="136">
        <v>24468262.309999999</v>
      </c>
      <c r="F21" s="121">
        <f t="shared" si="0"/>
        <v>34415399.079999998</v>
      </c>
    </row>
    <row r="22" spans="1:6" ht="25.5" x14ac:dyDescent="0.2">
      <c r="A22" s="24" t="s">
        <v>322</v>
      </c>
      <c r="B22" s="119" t="s">
        <v>306</v>
      </c>
      <c r="C22" s="19" t="s">
        <v>323</v>
      </c>
      <c r="D22" s="135">
        <v>45300434.590000004</v>
      </c>
      <c r="E22" s="136">
        <v>17496045.760000002</v>
      </c>
      <c r="F22" s="121">
        <f t="shared" si="0"/>
        <v>27804388.830000002</v>
      </c>
    </row>
    <row r="23" spans="1:6" ht="38.25" x14ac:dyDescent="0.2">
      <c r="A23" s="24" t="s">
        <v>324</v>
      </c>
      <c r="B23" s="119" t="s">
        <v>306</v>
      </c>
      <c r="C23" s="19" t="s">
        <v>325</v>
      </c>
      <c r="D23" s="135">
        <v>1019061</v>
      </c>
      <c r="E23" s="136">
        <v>931950.13</v>
      </c>
      <c r="F23" s="121">
        <f t="shared" si="0"/>
        <v>87110.87</v>
      </c>
    </row>
    <row r="24" spans="1:6" ht="51" x14ac:dyDescent="0.2">
      <c r="A24" s="24" t="s">
        <v>326</v>
      </c>
      <c r="B24" s="119" t="s">
        <v>306</v>
      </c>
      <c r="C24" s="19" t="s">
        <v>327</v>
      </c>
      <c r="D24" s="135">
        <v>12564165.800000001</v>
      </c>
      <c r="E24" s="136">
        <v>6040266.4199999999</v>
      </c>
      <c r="F24" s="121">
        <f t="shared" si="0"/>
        <v>6523899.3800000008</v>
      </c>
    </row>
    <row r="25" spans="1:6" ht="25.5" x14ac:dyDescent="0.2">
      <c r="A25" s="24" t="s">
        <v>328</v>
      </c>
      <c r="B25" s="119" t="s">
        <v>306</v>
      </c>
      <c r="C25" s="19" t="s">
        <v>329</v>
      </c>
      <c r="D25" s="135">
        <v>19017997.690000001</v>
      </c>
      <c r="E25" s="136">
        <v>1129649.73</v>
      </c>
      <c r="F25" s="121">
        <f t="shared" si="0"/>
        <v>17888347.960000001</v>
      </c>
    </row>
    <row r="26" spans="1:6" ht="45.75" customHeight="1" x14ac:dyDescent="0.2">
      <c r="A26" s="24" t="s">
        <v>330</v>
      </c>
      <c r="B26" s="119" t="s">
        <v>306</v>
      </c>
      <c r="C26" s="19" t="s">
        <v>331</v>
      </c>
      <c r="D26" s="135">
        <v>19017994.690000001</v>
      </c>
      <c r="E26" s="136">
        <v>1129649.73</v>
      </c>
      <c r="F26" s="121">
        <f t="shared" si="0"/>
        <v>17888344.960000001</v>
      </c>
    </row>
    <row r="27" spans="1:6" ht="25.5" x14ac:dyDescent="0.2">
      <c r="A27" s="24" t="s">
        <v>332</v>
      </c>
      <c r="B27" s="119" t="s">
        <v>306</v>
      </c>
      <c r="C27" s="19" t="s">
        <v>333</v>
      </c>
      <c r="D27" s="135">
        <v>2484635.0099999998</v>
      </c>
      <c r="E27" s="136">
        <v>336823.16</v>
      </c>
      <c r="F27" s="121">
        <f t="shared" si="0"/>
        <v>2147811.8499999996</v>
      </c>
    </row>
    <row r="28" spans="1:6" x14ac:dyDescent="0.2">
      <c r="A28" s="24" t="s">
        <v>334</v>
      </c>
      <c r="B28" s="119" t="s">
        <v>306</v>
      </c>
      <c r="C28" s="19" t="s">
        <v>335</v>
      </c>
      <c r="D28" s="135">
        <v>16533359.68</v>
      </c>
      <c r="E28" s="136">
        <v>792826.57</v>
      </c>
      <c r="F28" s="121">
        <f t="shared" si="0"/>
        <v>15740533.109999999</v>
      </c>
    </row>
    <row r="29" spans="1:6" x14ac:dyDescent="0.2">
      <c r="A29" s="24" t="s">
        <v>336</v>
      </c>
      <c r="B29" s="119" t="s">
        <v>306</v>
      </c>
      <c r="C29" s="19" t="s">
        <v>337</v>
      </c>
      <c r="D29" s="135">
        <v>1463502</v>
      </c>
      <c r="E29" s="136">
        <v>343864.75</v>
      </c>
      <c r="F29" s="121">
        <f t="shared" si="0"/>
        <v>1119637.25</v>
      </c>
    </row>
    <row r="30" spans="1:6" x14ac:dyDescent="0.2">
      <c r="A30" s="24" t="s">
        <v>338</v>
      </c>
      <c r="B30" s="119" t="s">
        <v>306</v>
      </c>
      <c r="C30" s="19" t="s">
        <v>339</v>
      </c>
      <c r="D30" s="135">
        <v>450000</v>
      </c>
      <c r="E30" s="136">
        <v>40533</v>
      </c>
      <c r="F30" s="121">
        <f t="shared" si="0"/>
        <v>409467</v>
      </c>
    </row>
    <row r="31" spans="1:6" ht="38.25" x14ac:dyDescent="0.2">
      <c r="A31" s="24" t="s">
        <v>340</v>
      </c>
      <c r="B31" s="119" t="s">
        <v>306</v>
      </c>
      <c r="C31" s="19" t="s">
        <v>341</v>
      </c>
      <c r="D31" s="135">
        <v>450000</v>
      </c>
      <c r="E31" s="136">
        <v>40533</v>
      </c>
      <c r="F31" s="121">
        <f t="shared" si="0"/>
        <v>409467</v>
      </c>
    </row>
    <row r="32" spans="1:6" x14ac:dyDescent="0.2">
      <c r="A32" s="24" t="s">
        <v>342</v>
      </c>
      <c r="B32" s="119" t="s">
        <v>306</v>
      </c>
      <c r="C32" s="19" t="s">
        <v>343</v>
      </c>
      <c r="D32" s="135">
        <f>D33+D34+D35</f>
        <v>748502</v>
      </c>
      <c r="E32" s="136">
        <v>303331.75</v>
      </c>
      <c r="F32" s="121">
        <f t="shared" si="0"/>
        <v>445170.25</v>
      </c>
    </row>
    <row r="33" spans="1:6" ht="25.5" x14ac:dyDescent="0.2">
      <c r="A33" s="24" t="s">
        <v>344</v>
      </c>
      <c r="B33" s="119" t="s">
        <v>306</v>
      </c>
      <c r="C33" s="19" t="s">
        <v>345</v>
      </c>
      <c r="D33" s="135">
        <v>85002</v>
      </c>
      <c r="E33" s="136">
        <v>19856</v>
      </c>
      <c r="F33" s="121">
        <f t="shared" si="0"/>
        <v>65146</v>
      </c>
    </row>
    <row r="34" spans="1:6" x14ac:dyDescent="0.2">
      <c r="A34" s="24" t="s">
        <v>346</v>
      </c>
      <c r="B34" s="119" t="s">
        <v>306</v>
      </c>
      <c r="C34" s="19" t="s">
        <v>347</v>
      </c>
      <c r="D34" s="135">
        <v>292967.31</v>
      </c>
      <c r="E34" s="136">
        <v>48300</v>
      </c>
      <c r="F34" s="121">
        <f t="shared" si="0"/>
        <v>244667.31</v>
      </c>
    </row>
    <row r="35" spans="1:6" x14ac:dyDescent="0.2">
      <c r="A35" s="24" t="s">
        <v>348</v>
      </c>
      <c r="B35" s="119" t="s">
        <v>306</v>
      </c>
      <c r="C35" s="19" t="s">
        <v>349</v>
      </c>
      <c r="D35" s="135">
        <v>370532.69</v>
      </c>
      <c r="E35" s="136">
        <v>235175.75</v>
      </c>
      <c r="F35" s="121">
        <f t="shared" si="0"/>
        <v>135356.94</v>
      </c>
    </row>
    <row r="36" spans="1:6" x14ac:dyDescent="0.2">
      <c r="A36" s="24" t="s">
        <v>350</v>
      </c>
      <c r="B36" s="119" t="s">
        <v>306</v>
      </c>
      <c r="C36" s="19" t="s">
        <v>351</v>
      </c>
      <c r="D36" s="135">
        <v>265000</v>
      </c>
      <c r="E36" s="136" t="s">
        <v>43</v>
      </c>
      <c r="F36" s="121">
        <f t="shared" si="0"/>
        <v>265000</v>
      </c>
    </row>
    <row r="37" spans="1:6" ht="38.25" x14ac:dyDescent="0.2">
      <c r="A37" s="111" t="s">
        <v>352</v>
      </c>
      <c r="B37" s="112" t="s">
        <v>306</v>
      </c>
      <c r="C37" s="113" t="s">
        <v>353</v>
      </c>
      <c r="D37" s="133">
        <v>2571180.48</v>
      </c>
      <c r="E37" s="134">
        <v>1388006.05</v>
      </c>
      <c r="F37" s="145">
        <f t="shared" si="0"/>
        <v>1183174.43</v>
      </c>
    </row>
    <row r="38" spans="1:6" ht="68.25" customHeight="1" x14ac:dyDescent="0.2">
      <c r="A38" s="24" t="s">
        <v>310</v>
      </c>
      <c r="B38" s="119" t="s">
        <v>306</v>
      </c>
      <c r="C38" s="19" t="s">
        <v>354</v>
      </c>
      <c r="D38" s="135">
        <v>2571180.48</v>
      </c>
      <c r="E38" s="136">
        <v>1388006.05</v>
      </c>
      <c r="F38" s="121">
        <f t="shared" si="0"/>
        <v>1183174.43</v>
      </c>
    </row>
    <row r="39" spans="1:6" ht="25.5" x14ac:dyDescent="0.2">
      <c r="A39" s="24" t="s">
        <v>320</v>
      </c>
      <c r="B39" s="119" t="s">
        <v>306</v>
      </c>
      <c r="C39" s="19" t="s">
        <v>355</v>
      </c>
      <c r="D39" s="135">
        <v>2571180.48</v>
      </c>
      <c r="E39" s="136">
        <v>1388006.05</v>
      </c>
      <c r="F39" s="121">
        <f t="shared" si="0"/>
        <v>1183174.43</v>
      </c>
    </row>
    <row r="40" spans="1:6" ht="25.5" x14ac:dyDescent="0.2">
      <c r="A40" s="24" t="s">
        <v>322</v>
      </c>
      <c r="B40" s="119" t="s">
        <v>306</v>
      </c>
      <c r="C40" s="19" t="s">
        <v>356</v>
      </c>
      <c r="D40" s="135">
        <v>2131595.84</v>
      </c>
      <c r="E40" s="136">
        <v>1094372.42</v>
      </c>
      <c r="F40" s="121">
        <f t="shared" si="0"/>
        <v>1037223.4199999999</v>
      </c>
    </row>
    <row r="41" spans="1:6" ht="38.25" x14ac:dyDescent="0.2">
      <c r="A41" s="24" t="s">
        <v>324</v>
      </c>
      <c r="B41" s="119" t="s">
        <v>306</v>
      </c>
      <c r="C41" s="19" t="s">
        <v>357</v>
      </c>
      <c r="D41" s="135">
        <v>80000</v>
      </c>
      <c r="E41" s="136" t="s">
        <v>43</v>
      </c>
      <c r="F41" s="121">
        <f t="shared" si="0"/>
        <v>80000</v>
      </c>
    </row>
    <row r="42" spans="1:6" ht="51" x14ac:dyDescent="0.2">
      <c r="A42" s="24" t="s">
        <v>326</v>
      </c>
      <c r="B42" s="119" t="s">
        <v>306</v>
      </c>
      <c r="C42" s="19" t="s">
        <v>358</v>
      </c>
      <c r="D42" s="135">
        <v>359584.64</v>
      </c>
      <c r="E42" s="136">
        <v>293633.63</v>
      </c>
      <c r="F42" s="121">
        <f t="shared" si="0"/>
        <v>65951.010000000009</v>
      </c>
    </row>
    <row r="43" spans="1:6" ht="51" x14ac:dyDescent="0.2">
      <c r="A43" s="111" t="s">
        <v>359</v>
      </c>
      <c r="B43" s="112" t="s">
        <v>306</v>
      </c>
      <c r="C43" s="113" t="s">
        <v>360</v>
      </c>
      <c r="D43" s="133">
        <v>50000</v>
      </c>
      <c r="E43" s="134" t="s">
        <v>43</v>
      </c>
      <c r="F43" s="145">
        <f t="shared" si="0"/>
        <v>50000</v>
      </c>
    </row>
    <row r="44" spans="1:6" ht="63.75" x14ac:dyDescent="0.2">
      <c r="A44" s="24" t="s">
        <v>310</v>
      </c>
      <c r="B44" s="119" t="s">
        <v>306</v>
      </c>
      <c r="C44" s="19" t="s">
        <v>361</v>
      </c>
      <c r="D44" s="135">
        <v>5000</v>
      </c>
      <c r="E44" s="136" t="s">
        <v>43</v>
      </c>
      <c r="F44" s="121">
        <f t="shared" si="0"/>
        <v>5000</v>
      </c>
    </row>
    <row r="45" spans="1:6" ht="25.5" x14ac:dyDescent="0.2">
      <c r="A45" s="24" t="s">
        <v>320</v>
      </c>
      <c r="B45" s="119" t="s">
        <v>306</v>
      </c>
      <c r="C45" s="19" t="s">
        <v>362</v>
      </c>
      <c r="D45" s="135">
        <v>5000</v>
      </c>
      <c r="E45" s="136" t="s">
        <v>43</v>
      </c>
      <c r="F45" s="121">
        <f t="shared" si="0"/>
        <v>5000</v>
      </c>
    </row>
    <row r="46" spans="1:6" ht="38.25" x14ac:dyDescent="0.2">
      <c r="A46" s="24" t="s">
        <v>324</v>
      </c>
      <c r="B46" s="119" t="s">
        <v>306</v>
      </c>
      <c r="C46" s="19" t="s">
        <v>363</v>
      </c>
      <c r="D46" s="135">
        <v>5000</v>
      </c>
      <c r="E46" s="136" t="s">
        <v>43</v>
      </c>
      <c r="F46" s="121">
        <f t="shared" si="0"/>
        <v>5000</v>
      </c>
    </row>
    <row r="47" spans="1:6" ht="25.5" x14ac:dyDescent="0.2">
      <c r="A47" s="24" t="s">
        <v>328</v>
      </c>
      <c r="B47" s="119" t="s">
        <v>306</v>
      </c>
      <c r="C47" s="19" t="s">
        <v>364</v>
      </c>
      <c r="D47" s="135">
        <v>45000</v>
      </c>
      <c r="E47" s="136" t="s">
        <v>43</v>
      </c>
      <c r="F47" s="121">
        <f t="shared" si="0"/>
        <v>45000</v>
      </c>
    </row>
    <row r="48" spans="1:6" ht="42.75" customHeight="1" x14ac:dyDescent="0.2">
      <c r="A48" s="24" t="s">
        <v>330</v>
      </c>
      <c r="B48" s="119" t="s">
        <v>306</v>
      </c>
      <c r="C48" s="19" t="s">
        <v>365</v>
      </c>
      <c r="D48" s="135">
        <v>45000</v>
      </c>
      <c r="E48" s="136" t="s">
        <v>43</v>
      </c>
      <c r="F48" s="121">
        <f t="shared" si="0"/>
        <v>45000</v>
      </c>
    </row>
    <row r="49" spans="1:6" ht="25.5" x14ac:dyDescent="0.2">
      <c r="A49" s="24" t="s">
        <v>332</v>
      </c>
      <c r="B49" s="119" t="s">
        <v>306</v>
      </c>
      <c r="C49" s="19" t="s">
        <v>366</v>
      </c>
      <c r="D49" s="135">
        <v>11000</v>
      </c>
      <c r="E49" s="136" t="s">
        <v>43</v>
      </c>
      <c r="F49" s="121">
        <f t="shared" si="0"/>
        <v>11000</v>
      </c>
    </row>
    <row r="50" spans="1:6" ht="16.5" customHeight="1" x14ac:dyDescent="0.2">
      <c r="A50" s="24" t="s">
        <v>334</v>
      </c>
      <c r="B50" s="119" t="s">
        <v>306</v>
      </c>
      <c r="C50" s="19" t="s">
        <v>367</v>
      </c>
      <c r="D50" s="135">
        <v>34000</v>
      </c>
      <c r="E50" s="136" t="s">
        <v>43</v>
      </c>
      <c r="F50" s="121">
        <f t="shared" si="0"/>
        <v>34000</v>
      </c>
    </row>
    <row r="51" spans="1:6" ht="51" x14ac:dyDescent="0.2">
      <c r="A51" s="111" t="s">
        <v>368</v>
      </c>
      <c r="B51" s="112" t="s">
        <v>306</v>
      </c>
      <c r="C51" s="113" t="s">
        <v>369</v>
      </c>
      <c r="D51" s="133">
        <v>70869975.700000003</v>
      </c>
      <c r="E51" s="134">
        <v>24648251.030000001</v>
      </c>
      <c r="F51" s="145">
        <f t="shared" si="0"/>
        <v>46221724.670000002</v>
      </c>
    </row>
    <row r="52" spans="1:6" ht="67.5" customHeight="1" x14ac:dyDescent="0.2">
      <c r="A52" s="24" t="s">
        <v>310</v>
      </c>
      <c r="B52" s="119" t="s">
        <v>306</v>
      </c>
      <c r="C52" s="19" t="s">
        <v>370</v>
      </c>
      <c r="D52" s="135">
        <v>58944649.189999998</v>
      </c>
      <c r="E52" s="136">
        <v>23396145.98</v>
      </c>
      <c r="F52" s="121">
        <f t="shared" si="0"/>
        <v>35548503.209999993</v>
      </c>
    </row>
    <row r="53" spans="1:6" ht="25.5" x14ac:dyDescent="0.2">
      <c r="A53" s="24" t="s">
        <v>312</v>
      </c>
      <c r="B53" s="119" t="s">
        <v>306</v>
      </c>
      <c r="C53" s="19" t="s">
        <v>371</v>
      </c>
      <c r="D53" s="135">
        <v>13219219.02</v>
      </c>
      <c r="E53" s="136">
        <v>5193310.93</v>
      </c>
      <c r="F53" s="121">
        <f t="shared" si="0"/>
        <v>8025908.0899999999</v>
      </c>
    </row>
    <row r="54" spans="1:6" x14ac:dyDescent="0.2">
      <c r="A54" s="24" t="s">
        <v>314</v>
      </c>
      <c r="B54" s="119" t="s">
        <v>306</v>
      </c>
      <c r="C54" s="19" t="s">
        <v>372</v>
      </c>
      <c r="D54" s="135">
        <v>10039683.369999999</v>
      </c>
      <c r="E54" s="136">
        <v>3492642.95</v>
      </c>
      <c r="F54" s="121">
        <f t="shared" si="0"/>
        <v>6547040.419999999</v>
      </c>
    </row>
    <row r="55" spans="1:6" ht="25.5" x14ac:dyDescent="0.2">
      <c r="A55" s="24" t="s">
        <v>316</v>
      </c>
      <c r="B55" s="119" t="s">
        <v>306</v>
      </c>
      <c r="C55" s="19" t="s">
        <v>373</v>
      </c>
      <c r="D55" s="135">
        <v>325903.3</v>
      </c>
      <c r="E55" s="136">
        <v>298248.76</v>
      </c>
      <c r="F55" s="121">
        <f t="shared" si="0"/>
        <v>27654.539999999979</v>
      </c>
    </row>
    <row r="56" spans="1:6" ht="38.25" x14ac:dyDescent="0.2">
      <c r="A56" s="24" t="s">
        <v>318</v>
      </c>
      <c r="B56" s="119" t="s">
        <v>306</v>
      </c>
      <c r="C56" s="19" t="s">
        <v>374</v>
      </c>
      <c r="D56" s="135">
        <v>2853632.35</v>
      </c>
      <c r="E56" s="136">
        <v>1402419.22</v>
      </c>
      <c r="F56" s="121">
        <f t="shared" si="0"/>
        <v>1451213.1300000001</v>
      </c>
    </row>
    <row r="57" spans="1:6" ht="25.5" x14ac:dyDescent="0.2">
      <c r="A57" s="24" t="s">
        <v>320</v>
      </c>
      <c r="B57" s="119" t="s">
        <v>306</v>
      </c>
      <c r="C57" s="19" t="s">
        <v>375</v>
      </c>
      <c r="D57" s="135">
        <v>45725430.170000002</v>
      </c>
      <c r="E57" s="136">
        <v>18202835.050000001</v>
      </c>
      <c r="F57" s="121">
        <f t="shared" si="0"/>
        <v>27522595.120000001</v>
      </c>
    </row>
    <row r="58" spans="1:6" ht="25.5" x14ac:dyDescent="0.2">
      <c r="A58" s="24" t="s">
        <v>322</v>
      </c>
      <c r="B58" s="119" t="s">
        <v>306</v>
      </c>
      <c r="C58" s="19" t="s">
        <v>376</v>
      </c>
      <c r="D58" s="135">
        <v>35091944.07</v>
      </c>
      <c r="E58" s="136">
        <v>12946604.119999999</v>
      </c>
      <c r="F58" s="121">
        <f t="shared" si="0"/>
        <v>22145339.950000003</v>
      </c>
    </row>
    <row r="59" spans="1:6" ht="38.25" x14ac:dyDescent="0.2">
      <c r="A59" s="24" t="s">
        <v>324</v>
      </c>
      <c r="B59" s="119" t="s">
        <v>306</v>
      </c>
      <c r="C59" s="19" t="s">
        <v>377</v>
      </c>
      <c r="D59" s="135">
        <v>638847</v>
      </c>
      <c r="E59" s="136">
        <v>637367</v>
      </c>
      <c r="F59" s="121">
        <f t="shared" si="0"/>
        <v>1480</v>
      </c>
    </row>
    <row r="60" spans="1:6" ht="51" x14ac:dyDescent="0.2">
      <c r="A60" s="24" t="s">
        <v>326</v>
      </c>
      <c r="B60" s="119" t="s">
        <v>306</v>
      </c>
      <c r="C60" s="19" t="s">
        <v>378</v>
      </c>
      <c r="D60" s="135">
        <v>9994639.0999999996</v>
      </c>
      <c r="E60" s="136">
        <v>4618863.93</v>
      </c>
      <c r="F60" s="121">
        <f t="shared" si="0"/>
        <v>5375775.1699999999</v>
      </c>
    </row>
    <row r="61" spans="1:6" ht="25.5" x14ac:dyDescent="0.2">
      <c r="A61" s="24" t="s">
        <v>328</v>
      </c>
      <c r="B61" s="119" t="s">
        <v>306</v>
      </c>
      <c r="C61" s="19" t="s">
        <v>379</v>
      </c>
      <c r="D61" s="135">
        <v>10730226.51</v>
      </c>
      <c r="E61" s="136">
        <v>908303.8</v>
      </c>
      <c r="F61" s="121">
        <f t="shared" si="0"/>
        <v>9821922.709999999</v>
      </c>
    </row>
    <row r="62" spans="1:6" ht="42.75" customHeight="1" x14ac:dyDescent="0.2">
      <c r="A62" s="24" t="s">
        <v>330</v>
      </c>
      <c r="B62" s="119" t="s">
        <v>306</v>
      </c>
      <c r="C62" s="19" t="s">
        <v>380</v>
      </c>
      <c r="D62" s="135">
        <v>10730226.51</v>
      </c>
      <c r="E62" s="136">
        <v>908303.8</v>
      </c>
      <c r="F62" s="121">
        <f t="shared" si="0"/>
        <v>9821922.709999999</v>
      </c>
    </row>
    <row r="63" spans="1:6" ht="30.75" customHeight="1" x14ac:dyDescent="0.2">
      <c r="A63" s="24" t="s">
        <v>332</v>
      </c>
      <c r="B63" s="119" t="s">
        <v>306</v>
      </c>
      <c r="C63" s="19" t="s">
        <v>381</v>
      </c>
      <c r="D63" s="135">
        <v>2256510</v>
      </c>
      <c r="E63" s="136">
        <v>291015.14</v>
      </c>
      <c r="F63" s="121">
        <f t="shared" si="0"/>
        <v>1965494.8599999999</v>
      </c>
    </row>
    <row r="64" spans="1:6" x14ac:dyDescent="0.2">
      <c r="A64" s="24" t="s">
        <v>334</v>
      </c>
      <c r="B64" s="119" t="s">
        <v>306</v>
      </c>
      <c r="C64" s="19" t="s">
        <v>382</v>
      </c>
      <c r="D64" s="135">
        <v>8473716.5099999998</v>
      </c>
      <c r="E64" s="136">
        <v>617288.66</v>
      </c>
      <c r="F64" s="121">
        <f t="shared" si="0"/>
        <v>7856427.8499999996</v>
      </c>
    </row>
    <row r="65" spans="1:6" x14ac:dyDescent="0.2">
      <c r="A65" s="24" t="s">
        <v>336</v>
      </c>
      <c r="B65" s="119" t="s">
        <v>306</v>
      </c>
      <c r="C65" s="19" t="s">
        <v>383</v>
      </c>
      <c r="D65" s="135">
        <v>1195100</v>
      </c>
      <c r="E65" s="136">
        <v>343801.25</v>
      </c>
      <c r="F65" s="121">
        <f t="shared" si="0"/>
        <v>851298.75</v>
      </c>
    </row>
    <row r="66" spans="1:6" x14ac:dyDescent="0.2">
      <c r="A66" s="24" t="s">
        <v>338</v>
      </c>
      <c r="B66" s="119" t="s">
        <v>306</v>
      </c>
      <c r="C66" s="19" t="s">
        <v>384</v>
      </c>
      <c r="D66" s="135">
        <v>450000</v>
      </c>
      <c r="E66" s="136">
        <v>40533</v>
      </c>
      <c r="F66" s="121">
        <f t="shared" si="0"/>
        <v>409467</v>
      </c>
    </row>
    <row r="67" spans="1:6" ht="38.25" x14ac:dyDescent="0.2">
      <c r="A67" s="24" t="s">
        <v>340</v>
      </c>
      <c r="B67" s="119" t="s">
        <v>306</v>
      </c>
      <c r="C67" s="19" t="s">
        <v>385</v>
      </c>
      <c r="D67" s="135">
        <v>450000</v>
      </c>
      <c r="E67" s="136">
        <v>40533</v>
      </c>
      <c r="F67" s="121">
        <f t="shared" si="0"/>
        <v>409467</v>
      </c>
    </row>
    <row r="68" spans="1:6" x14ac:dyDescent="0.2">
      <c r="A68" s="24" t="s">
        <v>342</v>
      </c>
      <c r="B68" s="119" t="s">
        <v>306</v>
      </c>
      <c r="C68" s="19" t="s">
        <v>386</v>
      </c>
      <c r="D68" s="135">
        <v>745100</v>
      </c>
      <c r="E68" s="136">
        <v>303268.25</v>
      </c>
      <c r="F68" s="121">
        <f t="shared" si="0"/>
        <v>441831.75</v>
      </c>
    </row>
    <row r="69" spans="1:6" ht="25.5" x14ac:dyDescent="0.2">
      <c r="A69" s="24" t="s">
        <v>344</v>
      </c>
      <c r="B69" s="119" t="s">
        <v>306</v>
      </c>
      <c r="C69" s="19" t="s">
        <v>387</v>
      </c>
      <c r="D69" s="135">
        <v>84800</v>
      </c>
      <c r="E69" s="136">
        <v>19822</v>
      </c>
      <c r="F69" s="121">
        <f t="shared" si="0"/>
        <v>64978</v>
      </c>
    </row>
    <row r="70" spans="1:6" x14ac:dyDescent="0.2">
      <c r="A70" s="24" t="s">
        <v>346</v>
      </c>
      <c r="B70" s="119" t="s">
        <v>306</v>
      </c>
      <c r="C70" s="19" t="s">
        <v>388</v>
      </c>
      <c r="D70" s="135">
        <v>289796.81</v>
      </c>
      <c r="E70" s="136">
        <v>48300</v>
      </c>
      <c r="F70" s="121">
        <f t="shared" si="0"/>
        <v>241496.81</v>
      </c>
    </row>
    <row r="71" spans="1:6" x14ac:dyDescent="0.2">
      <c r="A71" s="24" t="s">
        <v>348</v>
      </c>
      <c r="B71" s="119" t="s">
        <v>306</v>
      </c>
      <c r="C71" s="19" t="s">
        <v>389</v>
      </c>
      <c r="D71" s="135">
        <v>370503.19</v>
      </c>
      <c r="E71" s="136">
        <v>235146.25</v>
      </c>
      <c r="F71" s="121">
        <f t="shared" si="0"/>
        <v>135356.94</v>
      </c>
    </row>
    <row r="72" spans="1:6" ht="38.25" x14ac:dyDescent="0.2">
      <c r="A72" s="111" t="s">
        <v>390</v>
      </c>
      <c r="B72" s="112" t="s">
        <v>306</v>
      </c>
      <c r="C72" s="113" t="s">
        <v>391</v>
      </c>
      <c r="D72" s="133">
        <v>10877952.76</v>
      </c>
      <c r="E72" s="134">
        <v>4929995.7300000004</v>
      </c>
      <c r="F72" s="145">
        <f t="shared" si="0"/>
        <v>5947957.0299999993</v>
      </c>
    </row>
    <row r="73" spans="1:6" ht="63.75" x14ac:dyDescent="0.2">
      <c r="A73" s="24" t="s">
        <v>310</v>
      </c>
      <c r="B73" s="119" t="s">
        <v>306</v>
      </c>
      <c r="C73" s="19" t="s">
        <v>392</v>
      </c>
      <c r="D73" s="135">
        <v>10582050.74</v>
      </c>
      <c r="E73" s="136">
        <v>4877421.21</v>
      </c>
      <c r="F73" s="121">
        <f t="shared" si="0"/>
        <v>5704629.5300000003</v>
      </c>
    </row>
    <row r="74" spans="1:6" ht="25.5" x14ac:dyDescent="0.2">
      <c r="A74" s="24" t="s">
        <v>320</v>
      </c>
      <c r="B74" s="119" t="s">
        <v>306</v>
      </c>
      <c r="C74" s="19" t="s">
        <v>393</v>
      </c>
      <c r="D74" s="135">
        <v>10582050.74</v>
      </c>
      <c r="E74" s="136">
        <v>4877421.21</v>
      </c>
      <c r="F74" s="121">
        <f t="shared" si="0"/>
        <v>5704629.5300000003</v>
      </c>
    </row>
    <row r="75" spans="1:6" ht="25.5" x14ac:dyDescent="0.2">
      <c r="A75" s="24" t="s">
        <v>322</v>
      </c>
      <c r="B75" s="119" t="s">
        <v>306</v>
      </c>
      <c r="C75" s="19" t="s">
        <v>394</v>
      </c>
      <c r="D75" s="135">
        <v>8076894.6799999997</v>
      </c>
      <c r="E75" s="136">
        <v>3455069.22</v>
      </c>
      <c r="F75" s="121">
        <f t="shared" si="0"/>
        <v>4621825.459999999</v>
      </c>
    </row>
    <row r="76" spans="1:6" ht="38.25" x14ac:dyDescent="0.2">
      <c r="A76" s="24" t="s">
        <v>324</v>
      </c>
      <c r="B76" s="119" t="s">
        <v>306</v>
      </c>
      <c r="C76" s="19" t="s">
        <v>395</v>
      </c>
      <c r="D76" s="135">
        <v>295214</v>
      </c>
      <c r="E76" s="136">
        <v>294583.13</v>
      </c>
      <c r="F76" s="121">
        <f t="shared" si="0"/>
        <v>630.86999999999534</v>
      </c>
    </row>
    <row r="77" spans="1:6" ht="51" x14ac:dyDescent="0.2">
      <c r="A77" s="24" t="s">
        <v>326</v>
      </c>
      <c r="B77" s="119" t="s">
        <v>306</v>
      </c>
      <c r="C77" s="19" t="s">
        <v>396</v>
      </c>
      <c r="D77" s="135">
        <v>2209942.06</v>
      </c>
      <c r="E77" s="136">
        <v>1127768.8600000001</v>
      </c>
      <c r="F77" s="121">
        <f t="shared" si="0"/>
        <v>1082173.2</v>
      </c>
    </row>
    <row r="78" spans="1:6" ht="25.5" x14ac:dyDescent="0.2">
      <c r="A78" s="24" t="s">
        <v>328</v>
      </c>
      <c r="B78" s="119" t="s">
        <v>306</v>
      </c>
      <c r="C78" s="19" t="s">
        <v>397</v>
      </c>
      <c r="D78" s="135">
        <v>292500.02</v>
      </c>
      <c r="E78" s="136">
        <v>52511.02</v>
      </c>
      <c r="F78" s="121">
        <f t="shared" si="0"/>
        <v>239989.00000000003</v>
      </c>
    </row>
    <row r="79" spans="1:6" ht="42.75" customHeight="1" x14ac:dyDescent="0.2">
      <c r="A79" s="24" t="s">
        <v>330</v>
      </c>
      <c r="B79" s="119" t="s">
        <v>306</v>
      </c>
      <c r="C79" s="19" t="s">
        <v>398</v>
      </c>
      <c r="D79" s="135">
        <v>292500.02</v>
      </c>
      <c r="E79" s="136">
        <v>52511.02</v>
      </c>
      <c r="F79" s="121">
        <f t="shared" si="0"/>
        <v>239989.00000000003</v>
      </c>
    </row>
    <row r="80" spans="1:6" ht="25.5" x14ac:dyDescent="0.2">
      <c r="A80" s="24" t="s">
        <v>332</v>
      </c>
      <c r="B80" s="119" t="s">
        <v>306</v>
      </c>
      <c r="C80" s="19" t="s">
        <v>399</v>
      </c>
      <c r="D80" s="135">
        <v>217125.01</v>
      </c>
      <c r="E80" s="136">
        <v>45808.02</v>
      </c>
      <c r="F80" s="121">
        <f t="shared" si="0"/>
        <v>171316.99000000002</v>
      </c>
    </row>
    <row r="81" spans="1:6" x14ac:dyDescent="0.2">
      <c r="A81" s="24" t="s">
        <v>334</v>
      </c>
      <c r="B81" s="119" t="s">
        <v>306</v>
      </c>
      <c r="C81" s="19" t="s">
        <v>400</v>
      </c>
      <c r="D81" s="135">
        <v>75375.009999999995</v>
      </c>
      <c r="E81" s="136">
        <v>6703</v>
      </c>
      <c r="F81" s="121">
        <f t="shared" ref="F81:F144" si="1">IF(OR(D81="-",IF(E81="-",0,E81)&gt;=IF(D81="-",0,D81)),"-",IF(D81="-",0,D81)-IF(E81="-",0,E81))</f>
        <v>68672.009999999995</v>
      </c>
    </row>
    <row r="82" spans="1:6" x14ac:dyDescent="0.2">
      <c r="A82" s="24" t="s">
        <v>336</v>
      </c>
      <c r="B82" s="119" t="s">
        <v>306</v>
      </c>
      <c r="C82" s="19" t="s">
        <v>401</v>
      </c>
      <c r="D82" s="135">
        <v>3402</v>
      </c>
      <c r="E82" s="136">
        <v>63.5</v>
      </c>
      <c r="F82" s="121">
        <f t="shared" si="1"/>
        <v>3338.5</v>
      </c>
    </row>
    <row r="83" spans="1:6" x14ac:dyDescent="0.2">
      <c r="A83" s="24" t="s">
        <v>342</v>
      </c>
      <c r="B83" s="119" t="s">
        <v>306</v>
      </c>
      <c r="C83" s="19" t="s">
        <v>402</v>
      </c>
      <c r="D83" s="135">
        <v>3402</v>
      </c>
      <c r="E83" s="136">
        <v>63.5</v>
      </c>
      <c r="F83" s="121">
        <f t="shared" si="1"/>
        <v>3338.5</v>
      </c>
    </row>
    <row r="84" spans="1:6" ht="25.5" x14ac:dyDescent="0.2">
      <c r="A84" s="24" t="s">
        <v>344</v>
      </c>
      <c r="B84" s="119" t="s">
        <v>306</v>
      </c>
      <c r="C84" s="19" t="s">
        <v>403</v>
      </c>
      <c r="D84" s="135">
        <v>202</v>
      </c>
      <c r="E84" s="136">
        <v>34</v>
      </c>
      <c r="F84" s="121">
        <f t="shared" si="1"/>
        <v>168</v>
      </c>
    </row>
    <row r="85" spans="1:6" x14ac:dyDescent="0.2">
      <c r="A85" s="24" t="s">
        <v>346</v>
      </c>
      <c r="B85" s="119" t="s">
        <v>306</v>
      </c>
      <c r="C85" s="19" t="s">
        <v>404</v>
      </c>
      <c r="D85" s="135">
        <v>3170.5</v>
      </c>
      <c r="E85" s="136" t="s">
        <v>43</v>
      </c>
      <c r="F85" s="121">
        <f t="shared" si="1"/>
        <v>3170.5</v>
      </c>
    </row>
    <row r="86" spans="1:6" x14ac:dyDescent="0.2">
      <c r="A86" s="28" t="s">
        <v>348</v>
      </c>
      <c r="B86" s="122" t="s">
        <v>306</v>
      </c>
      <c r="C86" s="19" t="s">
        <v>885</v>
      </c>
      <c r="D86" s="137">
        <v>29.5</v>
      </c>
      <c r="E86" s="136">
        <v>29.5</v>
      </c>
      <c r="F86" s="121" t="str">
        <f t="shared" si="1"/>
        <v>-</v>
      </c>
    </row>
    <row r="87" spans="1:6" x14ac:dyDescent="0.2">
      <c r="A87" s="111" t="s">
        <v>405</v>
      </c>
      <c r="B87" s="112" t="s">
        <v>306</v>
      </c>
      <c r="C87" s="113" t="s">
        <v>406</v>
      </c>
      <c r="D87" s="133">
        <v>265000</v>
      </c>
      <c r="E87" s="134" t="s">
        <v>43</v>
      </c>
      <c r="F87" s="145">
        <f t="shared" si="1"/>
        <v>265000</v>
      </c>
    </row>
    <row r="88" spans="1:6" x14ac:dyDescent="0.2">
      <c r="A88" s="24" t="s">
        <v>336</v>
      </c>
      <c r="B88" s="119" t="s">
        <v>306</v>
      </c>
      <c r="C88" s="19" t="s">
        <v>407</v>
      </c>
      <c r="D88" s="135">
        <v>265000</v>
      </c>
      <c r="E88" s="136" t="s">
        <v>43</v>
      </c>
      <c r="F88" s="121">
        <f t="shared" si="1"/>
        <v>265000</v>
      </c>
    </row>
    <row r="89" spans="1:6" x14ac:dyDescent="0.2">
      <c r="A89" s="24" t="s">
        <v>350</v>
      </c>
      <c r="B89" s="119" t="s">
        <v>306</v>
      </c>
      <c r="C89" s="19" t="s">
        <v>408</v>
      </c>
      <c r="D89" s="135">
        <v>265000</v>
      </c>
      <c r="E89" s="136" t="s">
        <v>43</v>
      </c>
      <c r="F89" s="121">
        <f t="shared" si="1"/>
        <v>265000</v>
      </c>
    </row>
    <row r="90" spans="1:6" x14ac:dyDescent="0.2">
      <c r="A90" s="111" t="s">
        <v>409</v>
      </c>
      <c r="B90" s="112" t="s">
        <v>306</v>
      </c>
      <c r="C90" s="113" t="s">
        <v>410</v>
      </c>
      <c r="D90" s="133">
        <v>7950268.1600000001</v>
      </c>
      <c r="E90" s="134">
        <v>168834.91</v>
      </c>
      <c r="F90" s="145">
        <f t="shared" si="1"/>
        <v>7781433.25</v>
      </c>
    </row>
    <row r="91" spans="1:6" ht="25.5" x14ac:dyDescent="0.2">
      <c r="A91" s="24" t="s">
        <v>328</v>
      </c>
      <c r="B91" s="119" t="s">
        <v>306</v>
      </c>
      <c r="C91" s="19" t="s">
        <v>411</v>
      </c>
      <c r="D91" s="135">
        <v>7950268.1600000001</v>
      </c>
      <c r="E91" s="136">
        <v>168834.91</v>
      </c>
      <c r="F91" s="121">
        <f t="shared" si="1"/>
        <v>7781433.25</v>
      </c>
    </row>
    <row r="92" spans="1:6" ht="43.5" customHeight="1" x14ac:dyDescent="0.2">
      <c r="A92" s="24" t="s">
        <v>330</v>
      </c>
      <c r="B92" s="119" t="s">
        <v>306</v>
      </c>
      <c r="C92" s="19" t="s">
        <v>412</v>
      </c>
      <c r="D92" s="135">
        <v>7950268.1600000001</v>
      </c>
      <c r="E92" s="136">
        <v>168834.91</v>
      </c>
      <c r="F92" s="121">
        <f t="shared" si="1"/>
        <v>7781433.25</v>
      </c>
    </row>
    <row r="93" spans="1:6" x14ac:dyDescent="0.2">
      <c r="A93" s="24" t="s">
        <v>334</v>
      </c>
      <c r="B93" s="119" t="s">
        <v>306</v>
      </c>
      <c r="C93" s="19" t="s">
        <v>413</v>
      </c>
      <c r="D93" s="135">
        <v>7950268.1600000001</v>
      </c>
      <c r="E93" s="136">
        <v>168834.91</v>
      </c>
      <c r="F93" s="121">
        <f t="shared" si="1"/>
        <v>7781433.25</v>
      </c>
    </row>
    <row r="94" spans="1:6" ht="25.5" x14ac:dyDescent="0.2">
      <c r="A94" s="111" t="s">
        <v>414</v>
      </c>
      <c r="B94" s="112" t="s">
        <v>306</v>
      </c>
      <c r="C94" s="113" t="s">
        <v>415</v>
      </c>
      <c r="D94" s="133">
        <v>3346500</v>
      </c>
      <c r="E94" s="134">
        <v>40699</v>
      </c>
      <c r="F94" s="145">
        <f t="shared" si="1"/>
        <v>3305801</v>
      </c>
    </row>
    <row r="95" spans="1:6" ht="63.75" x14ac:dyDescent="0.2">
      <c r="A95" s="24" t="s">
        <v>310</v>
      </c>
      <c r="B95" s="119" t="s">
        <v>306</v>
      </c>
      <c r="C95" s="19" t="s">
        <v>416</v>
      </c>
      <c r="D95" s="135">
        <v>215000</v>
      </c>
      <c r="E95" s="136">
        <v>36250</v>
      </c>
      <c r="F95" s="121">
        <f t="shared" si="1"/>
        <v>178750</v>
      </c>
    </row>
    <row r="96" spans="1:6" ht="25.5" x14ac:dyDescent="0.2">
      <c r="A96" s="24" t="s">
        <v>320</v>
      </c>
      <c r="B96" s="119" t="s">
        <v>306</v>
      </c>
      <c r="C96" s="19" t="s">
        <v>417</v>
      </c>
      <c r="D96" s="135">
        <v>215000</v>
      </c>
      <c r="E96" s="136">
        <v>36250</v>
      </c>
      <c r="F96" s="121">
        <f t="shared" si="1"/>
        <v>178750</v>
      </c>
    </row>
    <row r="97" spans="1:6" ht="38.25" x14ac:dyDescent="0.2">
      <c r="A97" s="24" t="s">
        <v>324</v>
      </c>
      <c r="B97" s="119" t="s">
        <v>306</v>
      </c>
      <c r="C97" s="19" t="s">
        <v>418</v>
      </c>
      <c r="D97" s="135">
        <v>105000</v>
      </c>
      <c r="E97" s="136">
        <v>12650</v>
      </c>
      <c r="F97" s="121">
        <f t="shared" si="1"/>
        <v>92350</v>
      </c>
    </row>
    <row r="98" spans="1:6" ht="51" x14ac:dyDescent="0.2">
      <c r="A98" s="24" t="s">
        <v>419</v>
      </c>
      <c r="B98" s="119" t="s">
        <v>306</v>
      </c>
      <c r="C98" s="19" t="s">
        <v>420</v>
      </c>
      <c r="D98" s="135">
        <v>110000</v>
      </c>
      <c r="E98" s="136">
        <v>23600</v>
      </c>
      <c r="F98" s="121">
        <f t="shared" si="1"/>
        <v>86400</v>
      </c>
    </row>
    <row r="99" spans="1:6" ht="25.5" x14ac:dyDescent="0.2">
      <c r="A99" s="24" t="s">
        <v>328</v>
      </c>
      <c r="B99" s="119" t="s">
        <v>306</v>
      </c>
      <c r="C99" s="19" t="s">
        <v>421</v>
      </c>
      <c r="D99" s="135">
        <v>3131500</v>
      </c>
      <c r="E99" s="136">
        <v>4449</v>
      </c>
      <c r="F99" s="121">
        <f t="shared" si="1"/>
        <v>3127051</v>
      </c>
    </row>
    <row r="100" spans="1:6" ht="43.5" customHeight="1" x14ac:dyDescent="0.2">
      <c r="A100" s="24" t="s">
        <v>330</v>
      </c>
      <c r="B100" s="119" t="s">
        <v>306</v>
      </c>
      <c r="C100" s="19" t="s">
        <v>422</v>
      </c>
      <c r="D100" s="135">
        <v>3131500</v>
      </c>
      <c r="E100" s="136">
        <v>4449</v>
      </c>
      <c r="F100" s="121">
        <f t="shared" si="1"/>
        <v>3127051</v>
      </c>
    </row>
    <row r="101" spans="1:6" ht="25.5" x14ac:dyDescent="0.2">
      <c r="A101" s="24" t="s">
        <v>332</v>
      </c>
      <c r="B101" s="119" t="s">
        <v>306</v>
      </c>
      <c r="C101" s="19" t="s">
        <v>423</v>
      </c>
      <c r="D101" s="135">
        <v>4000</v>
      </c>
      <c r="E101" s="136" t="s">
        <v>43</v>
      </c>
      <c r="F101" s="121">
        <f t="shared" si="1"/>
        <v>4000</v>
      </c>
    </row>
    <row r="102" spans="1:6" ht="20.25" customHeight="1" x14ac:dyDescent="0.2">
      <c r="A102" s="24" t="s">
        <v>334</v>
      </c>
      <c r="B102" s="119" t="s">
        <v>306</v>
      </c>
      <c r="C102" s="19" t="s">
        <v>424</v>
      </c>
      <c r="D102" s="135">
        <v>3127500</v>
      </c>
      <c r="E102" s="136">
        <v>4449</v>
      </c>
      <c r="F102" s="121">
        <f t="shared" si="1"/>
        <v>3123051</v>
      </c>
    </row>
    <row r="103" spans="1:6" ht="38.25" x14ac:dyDescent="0.2">
      <c r="A103" s="111" t="s">
        <v>425</v>
      </c>
      <c r="B103" s="112" t="s">
        <v>306</v>
      </c>
      <c r="C103" s="113" t="s">
        <v>426</v>
      </c>
      <c r="D103" s="133">
        <v>3266500</v>
      </c>
      <c r="E103" s="134">
        <v>40699</v>
      </c>
      <c r="F103" s="145">
        <f t="shared" si="1"/>
        <v>3225801</v>
      </c>
    </row>
    <row r="104" spans="1:6" ht="63.75" x14ac:dyDescent="0.2">
      <c r="A104" s="24" t="s">
        <v>310</v>
      </c>
      <c r="B104" s="119" t="s">
        <v>306</v>
      </c>
      <c r="C104" s="19" t="s">
        <v>427</v>
      </c>
      <c r="D104" s="135">
        <v>135000</v>
      </c>
      <c r="E104" s="136">
        <v>36250</v>
      </c>
      <c r="F104" s="121">
        <f t="shared" si="1"/>
        <v>98750</v>
      </c>
    </row>
    <row r="105" spans="1:6" ht="25.5" x14ac:dyDescent="0.2">
      <c r="A105" s="24" t="s">
        <v>320</v>
      </c>
      <c r="B105" s="119" t="s">
        <v>306</v>
      </c>
      <c r="C105" s="19" t="s">
        <v>428</v>
      </c>
      <c r="D105" s="135">
        <v>135000</v>
      </c>
      <c r="E105" s="136">
        <v>36250</v>
      </c>
      <c r="F105" s="121">
        <f t="shared" si="1"/>
        <v>98750</v>
      </c>
    </row>
    <row r="106" spans="1:6" ht="38.25" x14ac:dyDescent="0.2">
      <c r="A106" s="24" t="s">
        <v>324</v>
      </c>
      <c r="B106" s="119" t="s">
        <v>306</v>
      </c>
      <c r="C106" s="19" t="s">
        <v>429</v>
      </c>
      <c r="D106" s="135">
        <v>105000</v>
      </c>
      <c r="E106" s="136">
        <v>12650</v>
      </c>
      <c r="F106" s="121">
        <f t="shared" si="1"/>
        <v>92350</v>
      </c>
    </row>
    <row r="107" spans="1:6" ht="51" x14ac:dyDescent="0.2">
      <c r="A107" s="24" t="s">
        <v>419</v>
      </c>
      <c r="B107" s="119" t="s">
        <v>306</v>
      </c>
      <c r="C107" s="19" t="s">
        <v>430</v>
      </c>
      <c r="D107" s="135">
        <v>30000</v>
      </c>
      <c r="E107" s="136">
        <v>23600</v>
      </c>
      <c r="F107" s="121">
        <f t="shared" si="1"/>
        <v>6400</v>
      </c>
    </row>
    <row r="108" spans="1:6" ht="25.5" x14ac:dyDescent="0.2">
      <c r="A108" s="24" t="s">
        <v>328</v>
      </c>
      <c r="B108" s="119" t="s">
        <v>306</v>
      </c>
      <c r="C108" s="19" t="s">
        <v>431</v>
      </c>
      <c r="D108" s="135">
        <v>3131500</v>
      </c>
      <c r="E108" s="136">
        <v>4449</v>
      </c>
      <c r="F108" s="121">
        <f t="shared" si="1"/>
        <v>3127051</v>
      </c>
    </row>
    <row r="109" spans="1:6" ht="42" customHeight="1" x14ac:dyDescent="0.2">
      <c r="A109" s="24" t="s">
        <v>330</v>
      </c>
      <c r="B109" s="119" t="s">
        <v>306</v>
      </c>
      <c r="C109" s="19" t="s">
        <v>432</v>
      </c>
      <c r="D109" s="135">
        <v>3131500</v>
      </c>
      <c r="E109" s="136">
        <v>4449</v>
      </c>
      <c r="F109" s="121">
        <f t="shared" si="1"/>
        <v>3127051</v>
      </c>
    </row>
    <row r="110" spans="1:6" ht="25.5" x14ac:dyDescent="0.2">
      <c r="A110" s="24" t="s">
        <v>332</v>
      </c>
      <c r="B110" s="119" t="s">
        <v>306</v>
      </c>
      <c r="C110" s="19" t="s">
        <v>433</v>
      </c>
      <c r="D110" s="135">
        <v>4000</v>
      </c>
      <c r="E110" s="136" t="s">
        <v>43</v>
      </c>
      <c r="F110" s="121">
        <f t="shared" si="1"/>
        <v>4000</v>
      </c>
    </row>
    <row r="111" spans="1:6" x14ac:dyDescent="0.2">
      <c r="A111" s="24" t="s">
        <v>334</v>
      </c>
      <c r="B111" s="119" t="s">
        <v>306</v>
      </c>
      <c r="C111" s="19" t="s">
        <v>434</v>
      </c>
      <c r="D111" s="135">
        <v>3127500</v>
      </c>
      <c r="E111" s="136">
        <v>4449</v>
      </c>
      <c r="F111" s="121">
        <f t="shared" si="1"/>
        <v>3123051</v>
      </c>
    </row>
    <row r="112" spans="1:6" ht="38.25" x14ac:dyDescent="0.2">
      <c r="A112" s="111" t="s">
        <v>435</v>
      </c>
      <c r="B112" s="112" t="s">
        <v>306</v>
      </c>
      <c r="C112" s="113" t="s">
        <v>436</v>
      </c>
      <c r="D112" s="133">
        <v>80000</v>
      </c>
      <c r="E112" s="134" t="s">
        <v>43</v>
      </c>
      <c r="F112" s="145">
        <f t="shared" si="1"/>
        <v>80000</v>
      </c>
    </row>
    <row r="113" spans="1:6" ht="63.75" x14ac:dyDescent="0.2">
      <c r="A113" s="24" t="s">
        <v>310</v>
      </c>
      <c r="B113" s="119" t="s">
        <v>306</v>
      </c>
      <c r="C113" s="19" t="s">
        <v>437</v>
      </c>
      <c r="D113" s="135">
        <v>80000</v>
      </c>
      <c r="E113" s="136" t="s">
        <v>43</v>
      </c>
      <c r="F113" s="121">
        <f t="shared" si="1"/>
        <v>80000</v>
      </c>
    </row>
    <row r="114" spans="1:6" ht="25.5" x14ac:dyDescent="0.2">
      <c r="A114" s="24" t="s">
        <v>320</v>
      </c>
      <c r="B114" s="119" t="s">
        <v>306</v>
      </c>
      <c r="C114" s="19" t="s">
        <v>438</v>
      </c>
      <c r="D114" s="135">
        <v>80000</v>
      </c>
      <c r="E114" s="136" t="s">
        <v>43</v>
      </c>
      <c r="F114" s="121">
        <f t="shared" si="1"/>
        <v>80000</v>
      </c>
    </row>
    <row r="115" spans="1:6" ht="51" x14ac:dyDescent="0.2">
      <c r="A115" s="24" t="s">
        <v>419</v>
      </c>
      <c r="B115" s="119" t="s">
        <v>306</v>
      </c>
      <c r="C115" s="19" t="s">
        <v>439</v>
      </c>
      <c r="D115" s="135">
        <v>80000</v>
      </c>
      <c r="E115" s="136" t="s">
        <v>43</v>
      </c>
      <c r="F115" s="121">
        <f t="shared" si="1"/>
        <v>80000</v>
      </c>
    </row>
    <row r="116" spans="1:6" x14ac:dyDescent="0.2">
      <c r="A116" s="111" t="s">
        <v>440</v>
      </c>
      <c r="B116" s="112" t="s">
        <v>306</v>
      </c>
      <c r="C116" s="113" t="s">
        <v>441</v>
      </c>
      <c r="D116" s="133">
        <v>21171458.66</v>
      </c>
      <c r="E116" s="134">
        <v>4062474.97</v>
      </c>
      <c r="F116" s="145">
        <f t="shared" si="1"/>
        <v>17108983.690000001</v>
      </c>
    </row>
    <row r="117" spans="1:6" ht="25.5" x14ac:dyDescent="0.2">
      <c r="A117" s="24" t="s">
        <v>328</v>
      </c>
      <c r="B117" s="119" t="s">
        <v>306</v>
      </c>
      <c r="C117" s="19" t="s">
        <v>442</v>
      </c>
      <c r="D117" s="135">
        <v>16604439.66</v>
      </c>
      <c r="E117" s="136">
        <v>1151825.97</v>
      </c>
      <c r="F117" s="121">
        <f t="shared" si="1"/>
        <v>15452613.689999999</v>
      </c>
    </row>
    <row r="118" spans="1:6" ht="43.5" customHeight="1" x14ac:dyDescent="0.2">
      <c r="A118" s="24" t="s">
        <v>330</v>
      </c>
      <c r="B118" s="119" t="s">
        <v>306</v>
      </c>
      <c r="C118" s="19" t="s">
        <v>443</v>
      </c>
      <c r="D118" s="135">
        <v>16604439.66</v>
      </c>
      <c r="E118" s="136">
        <v>1151825.97</v>
      </c>
      <c r="F118" s="121">
        <f t="shared" si="1"/>
        <v>15452613.689999999</v>
      </c>
    </row>
    <row r="119" spans="1:6" x14ac:dyDescent="0.2">
      <c r="A119" s="24" t="s">
        <v>334</v>
      </c>
      <c r="B119" s="119" t="s">
        <v>306</v>
      </c>
      <c r="C119" s="19" t="s">
        <v>444</v>
      </c>
      <c r="D119" s="135">
        <v>14754439.66</v>
      </c>
      <c r="E119" s="136">
        <v>1151825.97</v>
      </c>
      <c r="F119" s="121">
        <f t="shared" si="1"/>
        <v>13602613.689999999</v>
      </c>
    </row>
    <row r="120" spans="1:6" ht="51" x14ac:dyDescent="0.2">
      <c r="A120" s="24" t="s">
        <v>445</v>
      </c>
      <c r="B120" s="119" t="s">
        <v>306</v>
      </c>
      <c r="C120" s="19" t="s">
        <v>446</v>
      </c>
      <c r="D120" s="135">
        <v>1850000</v>
      </c>
      <c r="E120" s="136" t="s">
        <v>43</v>
      </c>
      <c r="F120" s="121">
        <f t="shared" si="1"/>
        <v>1850000</v>
      </c>
    </row>
    <row r="121" spans="1:6" ht="25.5" x14ac:dyDescent="0.2">
      <c r="A121" s="24" t="s">
        <v>447</v>
      </c>
      <c r="B121" s="119" t="s">
        <v>306</v>
      </c>
      <c r="C121" s="19" t="s">
        <v>448</v>
      </c>
      <c r="D121" s="135">
        <v>75000</v>
      </c>
      <c r="E121" s="136" t="s">
        <v>43</v>
      </c>
      <c r="F121" s="121">
        <f t="shared" si="1"/>
        <v>75000</v>
      </c>
    </row>
    <row r="122" spans="1:6" x14ac:dyDescent="0.2">
      <c r="A122" s="24" t="s">
        <v>449</v>
      </c>
      <c r="B122" s="119" t="s">
        <v>306</v>
      </c>
      <c r="C122" s="19" t="s">
        <v>450</v>
      </c>
      <c r="D122" s="135">
        <v>75000</v>
      </c>
      <c r="E122" s="136" t="s">
        <v>43</v>
      </c>
      <c r="F122" s="121">
        <f t="shared" si="1"/>
        <v>75000</v>
      </c>
    </row>
    <row r="123" spans="1:6" x14ac:dyDescent="0.2">
      <c r="A123" s="24" t="s">
        <v>451</v>
      </c>
      <c r="B123" s="119" t="s">
        <v>306</v>
      </c>
      <c r="C123" s="19" t="s">
        <v>452</v>
      </c>
      <c r="D123" s="135">
        <v>75000</v>
      </c>
      <c r="E123" s="136" t="s">
        <v>43</v>
      </c>
      <c r="F123" s="121">
        <f t="shared" si="1"/>
        <v>75000</v>
      </c>
    </row>
    <row r="124" spans="1:6" x14ac:dyDescent="0.2">
      <c r="A124" s="24" t="s">
        <v>336</v>
      </c>
      <c r="B124" s="119" t="s">
        <v>306</v>
      </c>
      <c r="C124" s="19" t="s">
        <v>453</v>
      </c>
      <c r="D124" s="135">
        <v>4492019</v>
      </c>
      <c r="E124" s="136">
        <v>2910649</v>
      </c>
      <c r="F124" s="121">
        <f t="shared" si="1"/>
        <v>1581370</v>
      </c>
    </row>
    <row r="125" spans="1:6" ht="51" x14ac:dyDescent="0.2">
      <c r="A125" s="24" t="s">
        <v>454</v>
      </c>
      <c r="B125" s="119" t="s">
        <v>306</v>
      </c>
      <c r="C125" s="19" t="s">
        <v>455</v>
      </c>
      <c r="D125" s="135">
        <f>D126+D127+D128</f>
        <v>4492019</v>
      </c>
      <c r="E125" s="136">
        <v>2910649</v>
      </c>
      <c r="F125" s="121">
        <f t="shared" si="1"/>
        <v>1581370</v>
      </c>
    </row>
    <row r="126" spans="1:6" ht="58.5" customHeight="1" x14ac:dyDescent="0.2">
      <c r="A126" s="24" t="s">
        <v>456</v>
      </c>
      <c r="B126" s="119" t="s">
        <v>306</v>
      </c>
      <c r="C126" s="19" t="s">
        <v>457</v>
      </c>
      <c r="D126" s="135">
        <v>4244419</v>
      </c>
      <c r="E126" s="136">
        <v>2910649</v>
      </c>
      <c r="F126" s="121">
        <f t="shared" si="1"/>
        <v>1333770</v>
      </c>
    </row>
    <row r="127" spans="1:6" ht="63.75" x14ac:dyDescent="0.2">
      <c r="A127" s="24" t="s">
        <v>458</v>
      </c>
      <c r="B127" s="119" t="s">
        <v>306</v>
      </c>
      <c r="C127" s="19" t="s">
        <v>459</v>
      </c>
      <c r="D127" s="135">
        <v>100000</v>
      </c>
      <c r="E127" s="136" t="s">
        <v>43</v>
      </c>
      <c r="F127" s="121">
        <f t="shared" si="1"/>
        <v>100000</v>
      </c>
    </row>
    <row r="128" spans="1:6" ht="63.75" x14ac:dyDescent="0.2">
      <c r="A128" s="24" t="s">
        <v>460</v>
      </c>
      <c r="B128" s="119" t="s">
        <v>306</v>
      </c>
      <c r="C128" s="19" t="s">
        <v>461</v>
      </c>
      <c r="D128" s="135">
        <v>147600</v>
      </c>
      <c r="E128" s="136" t="s">
        <v>43</v>
      </c>
      <c r="F128" s="121">
        <f t="shared" si="1"/>
        <v>147600</v>
      </c>
    </row>
    <row r="129" spans="1:6" x14ac:dyDescent="0.2">
      <c r="A129" s="111" t="s">
        <v>462</v>
      </c>
      <c r="B129" s="112" t="s">
        <v>306</v>
      </c>
      <c r="C129" s="113" t="s">
        <v>463</v>
      </c>
      <c r="D129" s="133">
        <v>247600</v>
      </c>
      <c r="E129" s="134" t="s">
        <v>43</v>
      </c>
      <c r="F129" s="145">
        <f t="shared" si="1"/>
        <v>247600</v>
      </c>
    </row>
    <row r="130" spans="1:6" x14ac:dyDescent="0.2">
      <c r="A130" s="24" t="s">
        <v>336</v>
      </c>
      <c r="B130" s="119" t="s">
        <v>306</v>
      </c>
      <c r="C130" s="19" t="s">
        <v>464</v>
      </c>
      <c r="D130" s="135">
        <v>247600</v>
      </c>
      <c r="E130" s="136" t="s">
        <v>43</v>
      </c>
      <c r="F130" s="121">
        <f t="shared" si="1"/>
        <v>247600</v>
      </c>
    </row>
    <row r="131" spans="1:6" ht="51" x14ac:dyDescent="0.2">
      <c r="A131" s="24" t="s">
        <v>454</v>
      </c>
      <c r="B131" s="119" t="s">
        <v>306</v>
      </c>
      <c r="C131" s="19" t="s">
        <v>465</v>
      </c>
      <c r="D131" s="135">
        <v>247600</v>
      </c>
      <c r="E131" s="136" t="s">
        <v>43</v>
      </c>
      <c r="F131" s="121">
        <f t="shared" si="1"/>
        <v>247600</v>
      </c>
    </row>
    <row r="132" spans="1:6" ht="63.75" x14ac:dyDescent="0.2">
      <c r="A132" s="24" t="s">
        <v>458</v>
      </c>
      <c r="B132" s="119" t="s">
        <v>306</v>
      </c>
      <c r="C132" s="19" t="s">
        <v>466</v>
      </c>
      <c r="D132" s="135">
        <v>100000</v>
      </c>
      <c r="E132" s="136" t="s">
        <v>43</v>
      </c>
      <c r="F132" s="121">
        <f t="shared" si="1"/>
        <v>100000</v>
      </c>
    </row>
    <row r="133" spans="1:6" ht="63.75" x14ac:dyDescent="0.2">
      <c r="A133" s="24" t="s">
        <v>460</v>
      </c>
      <c r="B133" s="119" t="s">
        <v>306</v>
      </c>
      <c r="C133" s="19" t="s">
        <v>467</v>
      </c>
      <c r="D133" s="135">
        <v>147600</v>
      </c>
      <c r="E133" s="136" t="s">
        <v>43</v>
      </c>
      <c r="F133" s="121">
        <f t="shared" si="1"/>
        <v>147600</v>
      </c>
    </row>
    <row r="134" spans="1:6" x14ac:dyDescent="0.2">
      <c r="A134" s="111" t="s">
        <v>468</v>
      </c>
      <c r="B134" s="112" t="s">
        <v>306</v>
      </c>
      <c r="C134" s="113" t="s">
        <v>469</v>
      </c>
      <c r="D134" s="133">
        <v>1741893.48</v>
      </c>
      <c r="E134" s="134" t="s">
        <v>43</v>
      </c>
      <c r="F134" s="145">
        <f t="shared" si="1"/>
        <v>1741893.48</v>
      </c>
    </row>
    <row r="135" spans="1:6" ht="25.5" x14ac:dyDescent="0.2">
      <c r="A135" s="24" t="s">
        <v>328</v>
      </c>
      <c r="B135" s="119" t="s">
        <v>306</v>
      </c>
      <c r="C135" s="19" t="s">
        <v>470</v>
      </c>
      <c r="D135" s="135">
        <v>1741893.48</v>
      </c>
      <c r="E135" s="136" t="s">
        <v>43</v>
      </c>
      <c r="F135" s="121">
        <f t="shared" si="1"/>
        <v>1741893.48</v>
      </c>
    </row>
    <row r="136" spans="1:6" ht="42.75" customHeight="1" x14ac:dyDescent="0.2">
      <c r="A136" s="24" t="s">
        <v>330</v>
      </c>
      <c r="B136" s="119" t="s">
        <v>306</v>
      </c>
      <c r="C136" s="19" t="s">
        <v>471</v>
      </c>
      <c r="D136" s="135">
        <v>1741893.48</v>
      </c>
      <c r="E136" s="136" t="s">
        <v>43</v>
      </c>
      <c r="F136" s="121">
        <f t="shared" si="1"/>
        <v>1741893.48</v>
      </c>
    </row>
    <row r="137" spans="1:6" x14ac:dyDescent="0.2">
      <c r="A137" s="24" t="s">
        <v>334</v>
      </c>
      <c r="B137" s="119" t="s">
        <v>306</v>
      </c>
      <c r="C137" s="19" t="s">
        <v>472</v>
      </c>
      <c r="D137" s="135">
        <v>1741893.48</v>
      </c>
      <c r="E137" s="136" t="s">
        <v>43</v>
      </c>
      <c r="F137" s="121">
        <f t="shared" si="1"/>
        <v>1741893.48</v>
      </c>
    </row>
    <row r="138" spans="1:6" x14ac:dyDescent="0.2">
      <c r="A138" s="111" t="s">
        <v>473</v>
      </c>
      <c r="B138" s="112" t="s">
        <v>306</v>
      </c>
      <c r="C138" s="113" t="s">
        <v>474</v>
      </c>
      <c r="D138" s="133">
        <v>3950000</v>
      </c>
      <c r="E138" s="134">
        <v>335017.31</v>
      </c>
      <c r="F138" s="145">
        <f t="shared" si="1"/>
        <v>3614982.69</v>
      </c>
    </row>
    <row r="139" spans="1:6" ht="25.5" x14ac:dyDescent="0.2">
      <c r="A139" s="24" t="s">
        <v>328</v>
      </c>
      <c r="B139" s="119" t="s">
        <v>306</v>
      </c>
      <c r="C139" s="19" t="s">
        <v>475</v>
      </c>
      <c r="D139" s="135">
        <v>3950000</v>
      </c>
      <c r="E139" s="136">
        <v>335017.31</v>
      </c>
      <c r="F139" s="121">
        <f t="shared" si="1"/>
        <v>3614982.69</v>
      </c>
    </row>
    <row r="140" spans="1:6" ht="25.5" x14ac:dyDescent="0.2">
      <c r="A140" s="24" t="s">
        <v>330</v>
      </c>
      <c r="B140" s="119" t="s">
        <v>306</v>
      </c>
      <c r="C140" s="19" t="s">
        <v>476</v>
      </c>
      <c r="D140" s="135">
        <v>3950000</v>
      </c>
      <c r="E140" s="136">
        <v>335017.31</v>
      </c>
      <c r="F140" s="121">
        <f t="shared" si="1"/>
        <v>3614982.69</v>
      </c>
    </row>
    <row r="141" spans="1:6" x14ac:dyDescent="0.2">
      <c r="A141" s="24" t="s">
        <v>334</v>
      </c>
      <c r="B141" s="119" t="s">
        <v>306</v>
      </c>
      <c r="C141" s="19" t="s">
        <v>477</v>
      </c>
      <c r="D141" s="135">
        <v>3950000</v>
      </c>
      <c r="E141" s="136">
        <v>335017.31</v>
      </c>
      <c r="F141" s="121">
        <f t="shared" si="1"/>
        <v>3614982.69</v>
      </c>
    </row>
    <row r="142" spans="1:6" x14ac:dyDescent="0.2">
      <c r="A142" s="111" t="s">
        <v>478</v>
      </c>
      <c r="B142" s="112" t="s">
        <v>306</v>
      </c>
      <c r="C142" s="113" t="s">
        <v>479</v>
      </c>
      <c r="D142" s="133">
        <v>9062546.1799999997</v>
      </c>
      <c r="E142" s="134">
        <v>816808.66</v>
      </c>
      <c r="F142" s="145">
        <f t="shared" si="1"/>
        <v>8245737.5199999996</v>
      </c>
    </row>
    <row r="143" spans="1:6" ht="25.5" x14ac:dyDescent="0.2">
      <c r="A143" s="24" t="s">
        <v>328</v>
      </c>
      <c r="B143" s="119" t="s">
        <v>306</v>
      </c>
      <c r="C143" s="19" t="s">
        <v>480</v>
      </c>
      <c r="D143" s="135">
        <v>9062546.1799999997</v>
      </c>
      <c r="E143" s="136">
        <v>816808.66</v>
      </c>
      <c r="F143" s="121">
        <f t="shared" si="1"/>
        <v>8245737.5199999996</v>
      </c>
    </row>
    <row r="144" spans="1:6" ht="45" customHeight="1" x14ac:dyDescent="0.2">
      <c r="A144" s="24" t="s">
        <v>330</v>
      </c>
      <c r="B144" s="119" t="s">
        <v>306</v>
      </c>
      <c r="C144" s="19" t="s">
        <v>481</v>
      </c>
      <c r="D144" s="135">
        <v>9062546.1799999997</v>
      </c>
      <c r="E144" s="136">
        <v>816808.66</v>
      </c>
      <c r="F144" s="121">
        <f t="shared" si="1"/>
        <v>8245737.5199999996</v>
      </c>
    </row>
    <row r="145" spans="1:6" x14ac:dyDescent="0.2">
      <c r="A145" s="24" t="s">
        <v>334</v>
      </c>
      <c r="B145" s="119" t="s">
        <v>306</v>
      </c>
      <c r="C145" s="19" t="s">
        <v>482</v>
      </c>
      <c r="D145" s="135">
        <v>9062546.1799999997</v>
      </c>
      <c r="E145" s="136">
        <v>816808.66</v>
      </c>
      <c r="F145" s="121">
        <f t="shared" ref="F145:F208" si="2">IF(OR(D145="-",IF(E145="-",0,E145)&gt;=IF(D145="-",0,D145)),"-",IF(D145="-",0,D145)-IF(E145="-",0,E145))</f>
        <v>8245737.5199999996</v>
      </c>
    </row>
    <row r="146" spans="1:6" ht="25.5" x14ac:dyDescent="0.2">
      <c r="A146" s="111" t="s">
        <v>483</v>
      </c>
      <c r="B146" s="112" t="s">
        <v>306</v>
      </c>
      <c r="C146" s="113" t="s">
        <v>484</v>
      </c>
      <c r="D146" s="133">
        <v>6169419</v>
      </c>
      <c r="E146" s="134">
        <v>2910649</v>
      </c>
      <c r="F146" s="145">
        <f t="shared" si="2"/>
        <v>3258770</v>
      </c>
    </row>
    <row r="147" spans="1:6" ht="25.5" x14ac:dyDescent="0.2">
      <c r="A147" s="24" t="s">
        <v>328</v>
      </c>
      <c r="B147" s="119" t="s">
        <v>306</v>
      </c>
      <c r="C147" s="19" t="s">
        <v>485</v>
      </c>
      <c r="D147" s="135">
        <v>1850000</v>
      </c>
      <c r="E147" s="136" t="s">
        <v>43</v>
      </c>
      <c r="F147" s="121">
        <f t="shared" si="2"/>
        <v>1850000</v>
      </c>
    </row>
    <row r="148" spans="1:6" ht="42.75" customHeight="1" x14ac:dyDescent="0.2">
      <c r="A148" s="24" t="s">
        <v>330</v>
      </c>
      <c r="B148" s="119" t="s">
        <v>306</v>
      </c>
      <c r="C148" s="19" t="s">
        <v>486</v>
      </c>
      <c r="D148" s="135">
        <v>1850000</v>
      </c>
      <c r="E148" s="136" t="s">
        <v>43</v>
      </c>
      <c r="F148" s="121">
        <f t="shared" si="2"/>
        <v>1850000</v>
      </c>
    </row>
    <row r="149" spans="1:6" ht="51" x14ac:dyDescent="0.2">
      <c r="A149" s="24" t="s">
        <v>445</v>
      </c>
      <c r="B149" s="119" t="s">
        <v>306</v>
      </c>
      <c r="C149" s="19" t="s">
        <v>487</v>
      </c>
      <c r="D149" s="135">
        <v>1850000</v>
      </c>
      <c r="E149" s="136" t="s">
        <v>43</v>
      </c>
      <c r="F149" s="121">
        <f t="shared" si="2"/>
        <v>1850000</v>
      </c>
    </row>
    <row r="150" spans="1:6" ht="28.5" customHeight="1" x14ac:dyDescent="0.2">
      <c r="A150" s="24" t="s">
        <v>447</v>
      </c>
      <c r="B150" s="119" t="s">
        <v>306</v>
      </c>
      <c r="C150" s="19" t="s">
        <v>488</v>
      </c>
      <c r="D150" s="135">
        <v>75000</v>
      </c>
      <c r="E150" s="136" t="s">
        <v>43</v>
      </c>
      <c r="F150" s="121">
        <f t="shared" si="2"/>
        <v>75000</v>
      </c>
    </row>
    <row r="151" spans="1:6" x14ac:dyDescent="0.2">
      <c r="A151" s="24" t="s">
        <v>449</v>
      </c>
      <c r="B151" s="119" t="s">
        <v>306</v>
      </c>
      <c r="C151" s="19" t="s">
        <v>489</v>
      </c>
      <c r="D151" s="135">
        <v>75000</v>
      </c>
      <c r="E151" s="136" t="s">
        <v>43</v>
      </c>
      <c r="F151" s="121">
        <f t="shared" si="2"/>
        <v>75000</v>
      </c>
    </row>
    <row r="152" spans="1:6" x14ac:dyDescent="0.2">
      <c r="A152" s="24" t="s">
        <v>451</v>
      </c>
      <c r="B152" s="119" t="s">
        <v>306</v>
      </c>
      <c r="C152" s="19" t="s">
        <v>490</v>
      </c>
      <c r="D152" s="135">
        <v>75000</v>
      </c>
      <c r="E152" s="136" t="s">
        <v>43</v>
      </c>
      <c r="F152" s="121">
        <f t="shared" si="2"/>
        <v>75000</v>
      </c>
    </row>
    <row r="153" spans="1:6" x14ac:dyDescent="0.2">
      <c r="A153" s="24" t="s">
        <v>336</v>
      </c>
      <c r="B153" s="119" t="s">
        <v>306</v>
      </c>
      <c r="C153" s="19" t="s">
        <v>491</v>
      </c>
      <c r="D153" s="135">
        <v>4244419</v>
      </c>
      <c r="E153" s="136">
        <v>2910649</v>
      </c>
      <c r="F153" s="121">
        <f t="shared" si="2"/>
        <v>1333770</v>
      </c>
    </row>
    <row r="154" spans="1:6" ht="55.5" customHeight="1" x14ac:dyDescent="0.2">
      <c r="A154" s="24" t="s">
        <v>454</v>
      </c>
      <c r="B154" s="119" t="s">
        <v>306</v>
      </c>
      <c r="C154" s="19" t="s">
        <v>492</v>
      </c>
      <c r="D154" s="135">
        <v>4244419</v>
      </c>
      <c r="E154" s="136">
        <v>2910649</v>
      </c>
      <c r="F154" s="121">
        <f t="shared" si="2"/>
        <v>1333770</v>
      </c>
    </row>
    <row r="155" spans="1:6" ht="51" x14ac:dyDescent="0.2">
      <c r="A155" s="24" t="s">
        <v>456</v>
      </c>
      <c r="B155" s="119" t="s">
        <v>306</v>
      </c>
      <c r="C155" s="19" t="s">
        <v>493</v>
      </c>
      <c r="D155" s="135">
        <v>4244419</v>
      </c>
      <c r="E155" s="136">
        <v>2910649</v>
      </c>
      <c r="F155" s="121">
        <f t="shared" si="2"/>
        <v>1333770</v>
      </c>
    </row>
    <row r="156" spans="1:6" x14ac:dyDescent="0.2">
      <c r="A156" s="111" t="s">
        <v>494</v>
      </c>
      <c r="B156" s="112" t="s">
        <v>306</v>
      </c>
      <c r="C156" s="113" t="s">
        <v>495</v>
      </c>
      <c r="D156" s="133">
        <v>93105516.359999999</v>
      </c>
      <c r="E156" s="134">
        <v>17576135.780000001</v>
      </c>
      <c r="F156" s="145">
        <f t="shared" si="2"/>
        <v>75529380.579999998</v>
      </c>
    </row>
    <row r="157" spans="1:6" ht="25.5" x14ac:dyDescent="0.2">
      <c r="A157" s="24" t="s">
        <v>328</v>
      </c>
      <c r="B157" s="119" t="s">
        <v>306</v>
      </c>
      <c r="C157" s="19" t="s">
        <v>496</v>
      </c>
      <c r="D157" s="135">
        <v>39137134.789999999</v>
      </c>
      <c r="E157" s="136">
        <v>1500093.22</v>
      </c>
      <c r="F157" s="121">
        <f t="shared" si="2"/>
        <v>37637041.57</v>
      </c>
    </row>
    <row r="158" spans="1:6" ht="42.75" customHeight="1" x14ac:dyDescent="0.2">
      <c r="A158" s="24" t="s">
        <v>330</v>
      </c>
      <c r="B158" s="119" t="s">
        <v>306</v>
      </c>
      <c r="C158" s="19" t="s">
        <v>497</v>
      </c>
      <c r="D158" s="135">
        <v>39137134.789999999</v>
      </c>
      <c r="E158" s="136">
        <v>1500093.22</v>
      </c>
      <c r="F158" s="121">
        <f t="shared" si="2"/>
        <v>37637041.57</v>
      </c>
    </row>
    <row r="159" spans="1:6" x14ac:dyDescent="0.2">
      <c r="A159" s="24" t="s">
        <v>334</v>
      </c>
      <c r="B159" s="119" t="s">
        <v>306</v>
      </c>
      <c r="C159" s="19" t="s">
        <v>498</v>
      </c>
      <c r="D159" s="135">
        <v>39137134.789999999</v>
      </c>
      <c r="E159" s="136">
        <v>1500093.22</v>
      </c>
      <c r="F159" s="121">
        <f t="shared" si="2"/>
        <v>37637041.57</v>
      </c>
    </row>
    <row r="160" spans="1:6" ht="25.5" x14ac:dyDescent="0.2">
      <c r="A160" s="24" t="s">
        <v>499</v>
      </c>
      <c r="B160" s="119" t="s">
        <v>306</v>
      </c>
      <c r="C160" s="19" t="s">
        <v>500</v>
      </c>
      <c r="D160" s="135">
        <v>13590150</v>
      </c>
      <c r="E160" s="136" t="s">
        <v>43</v>
      </c>
      <c r="F160" s="121">
        <f t="shared" si="2"/>
        <v>13590150</v>
      </c>
    </row>
    <row r="161" spans="1:6" x14ac:dyDescent="0.2">
      <c r="A161" s="24" t="s">
        <v>501</v>
      </c>
      <c r="B161" s="119" t="s">
        <v>306</v>
      </c>
      <c r="C161" s="19" t="s">
        <v>502</v>
      </c>
      <c r="D161" s="135">
        <v>13590150</v>
      </c>
      <c r="E161" s="136" t="s">
        <v>43</v>
      </c>
      <c r="F161" s="121">
        <f t="shared" si="2"/>
        <v>13590150</v>
      </c>
    </row>
    <row r="162" spans="1:6" ht="38.25" x14ac:dyDescent="0.2">
      <c r="A162" s="24" t="s">
        <v>503</v>
      </c>
      <c r="B162" s="119" t="s">
        <v>306</v>
      </c>
      <c r="C162" s="19" t="s">
        <v>504</v>
      </c>
      <c r="D162" s="135">
        <v>13590150</v>
      </c>
      <c r="E162" s="136" t="s">
        <v>43</v>
      </c>
      <c r="F162" s="121">
        <f t="shared" si="2"/>
        <v>13590150</v>
      </c>
    </row>
    <row r="163" spans="1:6" ht="25.5" x14ac:dyDescent="0.2">
      <c r="A163" s="24" t="s">
        <v>447</v>
      </c>
      <c r="B163" s="119" t="s">
        <v>306</v>
      </c>
      <c r="C163" s="19" t="s">
        <v>505</v>
      </c>
      <c r="D163" s="135">
        <v>40268400.57</v>
      </c>
      <c r="E163" s="136">
        <v>15966211.560000001</v>
      </c>
      <c r="F163" s="121">
        <f t="shared" si="2"/>
        <v>24302189.009999998</v>
      </c>
    </row>
    <row r="164" spans="1:6" x14ac:dyDescent="0.2">
      <c r="A164" s="24" t="s">
        <v>449</v>
      </c>
      <c r="B164" s="119" t="s">
        <v>306</v>
      </c>
      <c r="C164" s="19" t="s">
        <v>506</v>
      </c>
      <c r="D164" s="135">
        <f>D165+D166</f>
        <v>40268400.57</v>
      </c>
      <c r="E164" s="136">
        <v>15966211.560000001</v>
      </c>
      <c r="F164" s="121">
        <f t="shared" si="2"/>
        <v>24302189.009999998</v>
      </c>
    </row>
    <row r="165" spans="1:6" ht="51" x14ac:dyDescent="0.2">
      <c r="A165" s="24" t="s">
        <v>507</v>
      </c>
      <c r="B165" s="119" t="s">
        <v>306</v>
      </c>
      <c r="C165" s="19" t="s">
        <v>508</v>
      </c>
      <c r="D165" s="135">
        <v>39684832.890000001</v>
      </c>
      <c r="E165" s="136">
        <v>15689015.699999999</v>
      </c>
      <c r="F165" s="121">
        <f t="shared" si="2"/>
        <v>23995817.190000001</v>
      </c>
    </row>
    <row r="166" spans="1:6" x14ac:dyDescent="0.2">
      <c r="A166" s="24" t="s">
        <v>451</v>
      </c>
      <c r="B166" s="119" t="s">
        <v>306</v>
      </c>
      <c r="C166" s="19" t="s">
        <v>509</v>
      </c>
      <c r="D166" s="135">
        <v>583567.68000000005</v>
      </c>
      <c r="E166" s="136">
        <v>277195.86</v>
      </c>
      <c r="F166" s="121">
        <f t="shared" si="2"/>
        <v>306371.82000000007</v>
      </c>
    </row>
    <row r="167" spans="1:6" x14ac:dyDescent="0.2">
      <c r="A167" s="24" t="s">
        <v>336</v>
      </c>
      <c r="B167" s="119" t="s">
        <v>306</v>
      </c>
      <c r="C167" s="19" t="s">
        <v>510</v>
      </c>
      <c r="D167" s="135">
        <v>109831</v>
      </c>
      <c r="E167" s="136">
        <v>109831</v>
      </c>
      <c r="F167" s="121" t="str">
        <f t="shared" si="2"/>
        <v>-</v>
      </c>
    </row>
    <row r="168" spans="1:6" x14ac:dyDescent="0.2">
      <c r="A168" s="24" t="s">
        <v>342</v>
      </c>
      <c r="B168" s="119" t="s">
        <v>306</v>
      </c>
      <c r="C168" s="19" t="s">
        <v>511</v>
      </c>
      <c r="D168" s="135">
        <v>109831</v>
      </c>
      <c r="E168" s="136">
        <v>109831</v>
      </c>
      <c r="F168" s="121" t="str">
        <f t="shared" si="2"/>
        <v>-</v>
      </c>
    </row>
    <row r="169" spans="1:6" x14ac:dyDescent="0.2">
      <c r="A169" s="24" t="s">
        <v>346</v>
      </c>
      <c r="B169" s="119" t="s">
        <v>306</v>
      </c>
      <c r="C169" s="19" t="s">
        <v>512</v>
      </c>
      <c r="D169" s="135">
        <v>109831</v>
      </c>
      <c r="E169" s="136">
        <v>109831</v>
      </c>
      <c r="F169" s="121" t="str">
        <f t="shared" si="2"/>
        <v>-</v>
      </c>
    </row>
    <row r="170" spans="1:6" x14ac:dyDescent="0.2">
      <c r="A170" s="111" t="s">
        <v>513</v>
      </c>
      <c r="B170" s="112" t="s">
        <v>306</v>
      </c>
      <c r="C170" s="113" t="s">
        <v>514</v>
      </c>
      <c r="D170" s="133">
        <v>3903224</v>
      </c>
      <c r="E170" s="134">
        <v>139273.43</v>
      </c>
      <c r="F170" s="145">
        <f t="shared" si="2"/>
        <v>3763950.57</v>
      </c>
    </row>
    <row r="171" spans="1:6" ht="25.5" x14ac:dyDescent="0.2">
      <c r="A171" s="24" t="s">
        <v>328</v>
      </c>
      <c r="B171" s="119" t="s">
        <v>306</v>
      </c>
      <c r="C171" s="19" t="s">
        <v>515</v>
      </c>
      <c r="D171" s="135">
        <v>3793393</v>
      </c>
      <c r="E171" s="136">
        <v>29442.43</v>
      </c>
      <c r="F171" s="121">
        <f t="shared" si="2"/>
        <v>3763950.57</v>
      </c>
    </row>
    <row r="172" spans="1:6" ht="40.5" customHeight="1" x14ac:dyDescent="0.2">
      <c r="A172" s="24" t="s">
        <v>330</v>
      </c>
      <c r="B172" s="119" t="s">
        <v>306</v>
      </c>
      <c r="C172" s="19" t="s">
        <v>516</v>
      </c>
      <c r="D172" s="135">
        <v>3793393</v>
      </c>
      <c r="E172" s="136">
        <v>29442.43</v>
      </c>
      <c r="F172" s="121">
        <f t="shared" si="2"/>
        <v>3763950.57</v>
      </c>
    </row>
    <row r="173" spans="1:6" x14ac:dyDescent="0.2">
      <c r="A173" s="24" t="s">
        <v>334</v>
      </c>
      <c r="B173" s="119" t="s">
        <v>306</v>
      </c>
      <c r="C173" s="19" t="s">
        <v>517</v>
      </c>
      <c r="D173" s="135">
        <v>3793393</v>
      </c>
      <c r="E173" s="136">
        <v>29442.43</v>
      </c>
      <c r="F173" s="121">
        <f t="shared" si="2"/>
        <v>3763950.57</v>
      </c>
    </row>
    <row r="174" spans="1:6" x14ac:dyDescent="0.2">
      <c r="A174" s="24" t="s">
        <v>336</v>
      </c>
      <c r="B174" s="119" t="s">
        <v>306</v>
      </c>
      <c r="C174" s="19" t="s">
        <v>518</v>
      </c>
      <c r="D174" s="135">
        <v>109831</v>
      </c>
      <c r="E174" s="136">
        <v>109831</v>
      </c>
      <c r="F174" s="121" t="str">
        <f t="shared" si="2"/>
        <v>-</v>
      </c>
    </row>
    <row r="175" spans="1:6" x14ac:dyDescent="0.2">
      <c r="A175" s="24" t="s">
        <v>342</v>
      </c>
      <c r="B175" s="119" t="s">
        <v>306</v>
      </c>
      <c r="C175" s="19" t="s">
        <v>519</v>
      </c>
      <c r="D175" s="135">
        <v>109831</v>
      </c>
      <c r="E175" s="136">
        <v>109831</v>
      </c>
      <c r="F175" s="121" t="str">
        <f t="shared" si="2"/>
        <v>-</v>
      </c>
    </row>
    <row r="176" spans="1:6" x14ac:dyDescent="0.2">
      <c r="A176" s="24" t="s">
        <v>346</v>
      </c>
      <c r="B176" s="119" t="s">
        <v>306</v>
      </c>
      <c r="C176" s="19" t="s">
        <v>520</v>
      </c>
      <c r="D176" s="135">
        <v>109831</v>
      </c>
      <c r="E176" s="136">
        <v>109831</v>
      </c>
      <c r="F176" s="121" t="str">
        <f t="shared" si="2"/>
        <v>-</v>
      </c>
    </row>
    <row r="177" spans="1:6" x14ac:dyDescent="0.2">
      <c r="A177" s="111" t="s">
        <v>521</v>
      </c>
      <c r="B177" s="112" t="s">
        <v>306</v>
      </c>
      <c r="C177" s="113" t="s">
        <v>522</v>
      </c>
      <c r="D177" s="133">
        <v>21384541</v>
      </c>
      <c r="E177" s="134" t="s">
        <v>43</v>
      </c>
      <c r="F177" s="145">
        <f t="shared" si="2"/>
        <v>21384541</v>
      </c>
    </row>
    <row r="178" spans="1:6" ht="25.5" x14ac:dyDescent="0.2">
      <c r="A178" s="24" t="s">
        <v>328</v>
      </c>
      <c r="B178" s="119" t="s">
        <v>306</v>
      </c>
      <c r="C178" s="19" t="s">
        <v>523</v>
      </c>
      <c r="D178" s="135">
        <v>7794391</v>
      </c>
      <c r="E178" s="136" t="s">
        <v>43</v>
      </c>
      <c r="F178" s="121">
        <f t="shared" si="2"/>
        <v>7794391</v>
      </c>
    </row>
    <row r="179" spans="1:6" ht="42" customHeight="1" x14ac:dyDescent="0.2">
      <c r="A179" s="24" t="s">
        <v>330</v>
      </c>
      <c r="B179" s="119" t="s">
        <v>306</v>
      </c>
      <c r="C179" s="19" t="s">
        <v>524</v>
      </c>
      <c r="D179" s="135">
        <v>7794391</v>
      </c>
      <c r="E179" s="136" t="s">
        <v>43</v>
      </c>
      <c r="F179" s="121">
        <f t="shared" si="2"/>
        <v>7794391</v>
      </c>
    </row>
    <row r="180" spans="1:6" x14ac:dyDescent="0.2">
      <c r="A180" s="24" t="s">
        <v>334</v>
      </c>
      <c r="B180" s="119" t="s">
        <v>306</v>
      </c>
      <c r="C180" s="19" t="s">
        <v>525</v>
      </c>
      <c r="D180" s="135">
        <v>7794391</v>
      </c>
      <c r="E180" s="136" t="s">
        <v>43</v>
      </c>
      <c r="F180" s="121">
        <f t="shared" si="2"/>
        <v>7794391</v>
      </c>
    </row>
    <row r="181" spans="1:6" ht="25.5" x14ac:dyDescent="0.2">
      <c r="A181" s="24" t="s">
        <v>499</v>
      </c>
      <c r="B181" s="119" t="s">
        <v>306</v>
      </c>
      <c r="C181" s="19" t="s">
        <v>526</v>
      </c>
      <c r="D181" s="135">
        <v>13590150</v>
      </c>
      <c r="E181" s="136" t="s">
        <v>43</v>
      </c>
      <c r="F181" s="121">
        <f t="shared" si="2"/>
        <v>13590150</v>
      </c>
    </row>
    <row r="182" spans="1:6" x14ac:dyDescent="0.2">
      <c r="A182" s="24" t="s">
        <v>501</v>
      </c>
      <c r="B182" s="119" t="s">
        <v>306</v>
      </c>
      <c r="C182" s="19" t="s">
        <v>527</v>
      </c>
      <c r="D182" s="135">
        <v>13590150</v>
      </c>
      <c r="E182" s="136" t="s">
        <v>43</v>
      </c>
      <c r="F182" s="121">
        <f t="shared" si="2"/>
        <v>13590150</v>
      </c>
    </row>
    <row r="183" spans="1:6" ht="38.25" x14ac:dyDescent="0.2">
      <c r="A183" s="24" t="s">
        <v>503</v>
      </c>
      <c r="B183" s="119" t="s">
        <v>306</v>
      </c>
      <c r="C183" s="19" t="s">
        <v>528</v>
      </c>
      <c r="D183" s="135">
        <v>13590150</v>
      </c>
      <c r="E183" s="136" t="s">
        <v>43</v>
      </c>
      <c r="F183" s="121">
        <f t="shared" si="2"/>
        <v>13590150</v>
      </c>
    </row>
    <row r="184" spans="1:6" x14ac:dyDescent="0.2">
      <c r="A184" s="111" t="s">
        <v>529</v>
      </c>
      <c r="B184" s="112" t="s">
        <v>306</v>
      </c>
      <c r="C184" s="113" t="s">
        <v>530</v>
      </c>
      <c r="D184" s="133">
        <v>27549350.789999999</v>
      </c>
      <c r="E184" s="134">
        <v>1470650.79</v>
      </c>
      <c r="F184" s="145">
        <f t="shared" si="2"/>
        <v>26078700</v>
      </c>
    </row>
    <row r="185" spans="1:6" ht="25.5" x14ac:dyDescent="0.2">
      <c r="A185" s="24" t="s">
        <v>328</v>
      </c>
      <c r="B185" s="119" t="s">
        <v>306</v>
      </c>
      <c r="C185" s="19" t="s">
        <v>531</v>
      </c>
      <c r="D185" s="135">
        <v>27549350.789999999</v>
      </c>
      <c r="E185" s="136">
        <v>1470650.79</v>
      </c>
      <c r="F185" s="121">
        <f t="shared" si="2"/>
        <v>26078700</v>
      </c>
    </row>
    <row r="186" spans="1:6" ht="42.75" customHeight="1" x14ac:dyDescent="0.2">
      <c r="A186" s="24" t="s">
        <v>330</v>
      </c>
      <c r="B186" s="119" t="s">
        <v>306</v>
      </c>
      <c r="C186" s="19" t="s">
        <v>532</v>
      </c>
      <c r="D186" s="135">
        <v>27549350.789999999</v>
      </c>
      <c r="E186" s="136">
        <v>1470650.79</v>
      </c>
      <c r="F186" s="121">
        <f t="shared" si="2"/>
        <v>26078700</v>
      </c>
    </row>
    <row r="187" spans="1:6" x14ac:dyDescent="0.2">
      <c r="A187" s="24" t="s">
        <v>334</v>
      </c>
      <c r="B187" s="119" t="s">
        <v>306</v>
      </c>
      <c r="C187" s="19" t="s">
        <v>533</v>
      </c>
      <c r="D187" s="135">
        <v>27549350.789999999</v>
      </c>
      <c r="E187" s="136">
        <v>1470650.79</v>
      </c>
      <c r="F187" s="121">
        <f t="shared" si="2"/>
        <v>26078700</v>
      </c>
    </row>
    <row r="188" spans="1:6" ht="25.5" x14ac:dyDescent="0.2">
      <c r="A188" s="111" t="s">
        <v>534</v>
      </c>
      <c r="B188" s="112" t="s">
        <v>306</v>
      </c>
      <c r="C188" s="113" t="s">
        <v>535</v>
      </c>
      <c r="D188" s="133">
        <v>40268400.57</v>
      </c>
      <c r="E188" s="134">
        <v>15966211.560000001</v>
      </c>
      <c r="F188" s="145">
        <f t="shared" si="2"/>
        <v>24302189.009999998</v>
      </c>
    </row>
    <row r="189" spans="1:6" ht="25.5" x14ac:dyDescent="0.2">
      <c r="A189" s="24" t="s">
        <v>447</v>
      </c>
      <c r="B189" s="119" t="s">
        <v>306</v>
      </c>
      <c r="C189" s="19" t="s">
        <v>536</v>
      </c>
      <c r="D189" s="135">
        <v>40268400.57</v>
      </c>
      <c r="E189" s="136">
        <v>15966211.560000001</v>
      </c>
      <c r="F189" s="121">
        <f t="shared" si="2"/>
        <v>24302189.009999998</v>
      </c>
    </row>
    <row r="190" spans="1:6" x14ac:dyDescent="0.2">
      <c r="A190" s="24" t="s">
        <v>449</v>
      </c>
      <c r="B190" s="119" t="s">
        <v>306</v>
      </c>
      <c r="C190" s="19" t="s">
        <v>537</v>
      </c>
      <c r="D190" s="135">
        <v>40268400.57</v>
      </c>
      <c r="E190" s="136">
        <v>15966211.560000001</v>
      </c>
      <c r="F190" s="121">
        <f t="shared" si="2"/>
        <v>24302189.009999998</v>
      </c>
    </row>
    <row r="191" spans="1:6" ht="51" x14ac:dyDescent="0.2">
      <c r="A191" s="24" t="s">
        <v>507</v>
      </c>
      <c r="B191" s="119" t="s">
        <v>306</v>
      </c>
      <c r="C191" s="19" t="s">
        <v>538</v>
      </c>
      <c r="D191" s="135">
        <v>39684832.890000001</v>
      </c>
      <c r="E191" s="136">
        <v>15689015.699999999</v>
      </c>
      <c r="F191" s="121">
        <f t="shared" si="2"/>
        <v>23995817.190000001</v>
      </c>
    </row>
    <row r="192" spans="1:6" x14ac:dyDescent="0.2">
      <c r="A192" s="24" t="s">
        <v>451</v>
      </c>
      <c r="B192" s="119" t="s">
        <v>306</v>
      </c>
      <c r="C192" s="19" t="s">
        <v>539</v>
      </c>
      <c r="D192" s="135">
        <v>583567.68000000005</v>
      </c>
      <c r="E192" s="136">
        <v>277195.86</v>
      </c>
      <c r="F192" s="121">
        <f t="shared" si="2"/>
        <v>306371.82000000007</v>
      </c>
    </row>
    <row r="193" spans="1:6" x14ac:dyDescent="0.2">
      <c r="A193" s="111" t="s">
        <v>540</v>
      </c>
      <c r="B193" s="112" t="s">
        <v>306</v>
      </c>
      <c r="C193" s="113" t="s">
        <v>541</v>
      </c>
      <c r="D193" s="133">
        <v>459296086.66000003</v>
      </c>
      <c r="E193" s="134">
        <v>115142613.90000001</v>
      </c>
      <c r="F193" s="145">
        <f t="shared" si="2"/>
        <v>344153472.75999999</v>
      </c>
    </row>
    <row r="194" spans="1:6" ht="63.75" x14ac:dyDescent="0.2">
      <c r="A194" s="24" t="s">
        <v>310</v>
      </c>
      <c r="B194" s="119" t="s">
        <v>306</v>
      </c>
      <c r="C194" s="19" t="s">
        <v>542</v>
      </c>
      <c r="D194" s="135">
        <v>4392919.66</v>
      </c>
      <c r="E194" s="136">
        <v>1854088.26</v>
      </c>
      <c r="F194" s="121">
        <f t="shared" si="2"/>
        <v>2538831.4000000004</v>
      </c>
    </row>
    <row r="195" spans="1:6" ht="25.5" x14ac:dyDescent="0.2">
      <c r="A195" s="24" t="s">
        <v>320</v>
      </c>
      <c r="B195" s="119" t="s">
        <v>306</v>
      </c>
      <c r="C195" s="19" t="s">
        <v>543</v>
      </c>
      <c r="D195" s="135">
        <v>4392919.66</v>
      </c>
      <c r="E195" s="136">
        <v>1854088.26</v>
      </c>
      <c r="F195" s="121">
        <f t="shared" si="2"/>
        <v>2538831.4000000004</v>
      </c>
    </row>
    <row r="196" spans="1:6" ht="25.5" x14ac:dyDescent="0.2">
      <c r="A196" s="24" t="s">
        <v>322</v>
      </c>
      <c r="B196" s="119" t="s">
        <v>306</v>
      </c>
      <c r="C196" s="19" t="s">
        <v>544</v>
      </c>
      <c r="D196" s="135">
        <v>3609114.54</v>
      </c>
      <c r="E196" s="136">
        <v>1395663.23</v>
      </c>
      <c r="F196" s="121">
        <f t="shared" si="2"/>
        <v>2213451.31</v>
      </c>
    </row>
    <row r="197" spans="1:6" ht="38.25" x14ac:dyDescent="0.2">
      <c r="A197" s="24" t="s">
        <v>324</v>
      </c>
      <c r="B197" s="119" t="s">
        <v>306</v>
      </c>
      <c r="C197" s="19" t="s">
        <v>545</v>
      </c>
      <c r="D197" s="135">
        <v>14548</v>
      </c>
      <c r="E197" s="136">
        <v>14547.6</v>
      </c>
      <c r="F197" s="121">
        <f t="shared" si="2"/>
        <v>0.3999999999996362</v>
      </c>
    </row>
    <row r="198" spans="1:6" ht="51" x14ac:dyDescent="0.2">
      <c r="A198" s="24" t="s">
        <v>419</v>
      </c>
      <c r="B198" s="119" t="s">
        <v>306</v>
      </c>
      <c r="C198" s="19" t="s">
        <v>546</v>
      </c>
      <c r="D198" s="135">
        <v>25000</v>
      </c>
      <c r="E198" s="136" t="s">
        <v>43</v>
      </c>
      <c r="F198" s="121">
        <f t="shared" si="2"/>
        <v>25000</v>
      </c>
    </row>
    <row r="199" spans="1:6" ht="51" x14ac:dyDescent="0.2">
      <c r="A199" s="24" t="s">
        <v>326</v>
      </c>
      <c r="B199" s="119" t="s">
        <v>306</v>
      </c>
      <c r="C199" s="19" t="s">
        <v>547</v>
      </c>
      <c r="D199" s="135">
        <v>744257.12</v>
      </c>
      <c r="E199" s="136">
        <v>443877.43</v>
      </c>
      <c r="F199" s="121">
        <f t="shared" si="2"/>
        <v>300379.69</v>
      </c>
    </row>
    <row r="200" spans="1:6" ht="25.5" x14ac:dyDescent="0.2">
      <c r="A200" s="24" t="s">
        <v>328</v>
      </c>
      <c r="B200" s="119" t="s">
        <v>306</v>
      </c>
      <c r="C200" s="19" t="s">
        <v>548</v>
      </c>
      <c r="D200" s="135">
        <v>162019</v>
      </c>
      <c r="E200" s="136">
        <v>24386.55</v>
      </c>
      <c r="F200" s="121">
        <f t="shared" si="2"/>
        <v>137632.45000000001</v>
      </c>
    </row>
    <row r="201" spans="1:6" ht="44.25" customHeight="1" x14ac:dyDescent="0.2">
      <c r="A201" s="24" t="s">
        <v>330</v>
      </c>
      <c r="B201" s="119" t="s">
        <v>306</v>
      </c>
      <c r="C201" s="19" t="s">
        <v>549</v>
      </c>
      <c r="D201" s="135">
        <v>162019</v>
      </c>
      <c r="E201" s="136">
        <v>24386.55</v>
      </c>
      <c r="F201" s="121">
        <f t="shared" si="2"/>
        <v>137632.45000000001</v>
      </c>
    </row>
    <row r="202" spans="1:6" ht="25.5" x14ac:dyDescent="0.2">
      <c r="A202" s="24" t="s">
        <v>332</v>
      </c>
      <c r="B202" s="119" t="s">
        <v>306</v>
      </c>
      <c r="C202" s="19" t="s">
        <v>550</v>
      </c>
      <c r="D202" s="135">
        <v>73019</v>
      </c>
      <c r="E202" s="136">
        <v>15723.96</v>
      </c>
      <c r="F202" s="121">
        <f t="shared" si="2"/>
        <v>57295.040000000001</v>
      </c>
    </row>
    <row r="203" spans="1:6" x14ac:dyDescent="0.2">
      <c r="A203" s="24" t="s">
        <v>334</v>
      </c>
      <c r="B203" s="119" t="s">
        <v>306</v>
      </c>
      <c r="C203" s="19" t="s">
        <v>551</v>
      </c>
      <c r="D203" s="135">
        <v>89000</v>
      </c>
      <c r="E203" s="136">
        <v>8662.59</v>
      </c>
      <c r="F203" s="121">
        <f t="shared" si="2"/>
        <v>80337.41</v>
      </c>
    </row>
    <row r="204" spans="1:6" ht="25.5" x14ac:dyDescent="0.2">
      <c r="A204" s="24" t="s">
        <v>499</v>
      </c>
      <c r="B204" s="119" t="s">
        <v>306</v>
      </c>
      <c r="C204" s="19" t="s">
        <v>552</v>
      </c>
      <c r="D204" s="135">
        <v>131808647.08</v>
      </c>
      <c r="E204" s="136">
        <v>209499.08</v>
      </c>
      <c r="F204" s="121">
        <f t="shared" si="2"/>
        <v>131599148</v>
      </c>
    </row>
    <row r="205" spans="1:6" x14ac:dyDescent="0.2">
      <c r="A205" s="24" t="s">
        <v>501</v>
      </c>
      <c r="B205" s="119" t="s">
        <v>306</v>
      </c>
      <c r="C205" s="19" t="s">
        <v>553</v>
      </c>
      <c r="D205" s="135">
        <v>131808647.08</v>
      </c>
      <c r="E205" s="136">
        <v>209499.08</v>
      </c>
      <c r="F205" s="121">
        <f t="shared" si="2"/>
        <v>131599148</v>
      </c>
    </row>
    <row r="206" spans="1:6" ht="38.25" x14ac:dyDescent="0.2">
      <c r="A206" s="24" t="s">
        <v>503</v>
      </c>
      <c r="B206" s="119" t="s">
        <v>306</v>
      </c>
      <c r="C206" s="19" t="s">
        <v>554</v>
      </c>
      <c r="D206" s="135">
        <v>131808647.08</v>
      </c>
      <c r="E206" s="136">
        <v>209499.08</v>
      </c>
      <c r="F206" s="121">
        <f t="shared" si="2"/>
        <v>131599148</v>
      </c>
    </row>
    <row r="207" spans="1:6" ht="25.5" x14ac:dyDescent="0.2">
      <c r="A207" s="24" t="s">
        <v>447</v>
      </c>
      <c r="B207" s="119" t="s">
        <v>306</v>
      </c>
      <c r="C207" s="19" t="s">
        <v>555</v>
      </c>
      <c r="D207" s="135">
        <v>322857500.92000002</v>
      </c>
      <c r="E207" s="136">
        <v>113054256.45</v>
      </c>
      <c r="F207" s="121">
        <f t="shared" si="2"/>
        <v>209803244.47000003</v>
      </c>
    </row>
    <row r="208" spans="1:6" x14ac:dyDescent="0.2">
      <c r="A208" s="24" t="s">
        <v>449</v>
      </c>
      <c r="B208" s="119" t="s">
        <v>306</v>
      </c>
      <c r="C208" s="19" t="s">
        <v>556</v>
      </c>
      <c r="D208" s="135">
        <v>319008225.63999999</v>
      </c>
      <c r="E208" s="136">
        <v>112777058.37</v>
      </c>
      <c r="F208" s="121">
        <f t="shared" si="2"/>
        <v>206231167.26999998</v>
      </c>
    </row>
    <row r="209" spans="1:6" ht="51" x14ac:dyDescent="0.2">
      <c r="A209" s="24" t="s">
        <v>507</v>
      </c>
      <c r="B209" s="119" t="s">
        <v>306</v>
      </c>
      <c r="C209" s="19" t="s">
        <v>557</v>
      </c>
      <c r="D209" s="135">
        <v>290832286.52999997</v>
      </c>
      <c r="E209" s="136">
        <v>106953262.56999999</v>
      </c>
      <c r="F209" s="121">
        <f t="shared" ref="F209:F272" si="3">IF(OR(D209="-",IF(E209="-",0,E209)&gt;=IF(D209="-",0,D209)),"-",IF(D209="-",0,D209)-IF(E209="-",0,E209))</f>
        <v>183879023.95999998</v>
      </c>
    </row>
    <row r="210" spans="1:6" x14ac:dyDescent="0.2">
      <c r="A210" s="24" t="s">
        <v>451</v>
      </c>
      <c r="B210" s="119" t="s">
        <v>306</v>
      </c>
      <c r="C210" s="19" t="s">
        <v>558</v>
      </c>
      <c r="D210" s="135">
        <v>28175938.109999999</v>
      </c>
      <c r="E210" s="136">
        <v>5823795.7999999998</v>
      </c>
      <c r="F210" s="121">
        <f t="shared" si="3"/>
        <v>22352142.309999999</v>
      </c>
    </row>
    <row r="211" spans="1:6" ht="38.25" x14ac:dyDescent="0.2">
      <c r="A211" s="24" t="s">
        <v>559</v>
      </c>
      <c r="B211" s="119" t="s">
        <v>306</v>
      </c>
      <c r="C211" s="19" t="s">
        <v>560</v>
      </c>
      <c r="D211" s="135">
        <f>D212</f>
        <v>3849275.28</v>
      </c>
      <c r="E211" s="136">
        <v>277198.08000000002</v>
      </c>
      <c r="F211" s="121">
        <f t="shared" si="3"/>
        <v>3572077.1999999997</v>
      </c>
    </row>
    <row r="212" spans="1:6" ht="25.5" x14ac:dyDescent="0.2">
      <c r="A212" s="24" t="s">
        <v>561</v>
      </c>
      <c r="B212" s="119" t="s">
        <v>306</v>
      </c>
      <c r="C212" s="19" t="s">
        <v>562</v>
      </c>
      <c r="D212" s="135">
        <v>3849275.28</v>
      </c>
      <c r="E212" s="136">
        <v>277198.08000000002</v>
      </c>
      <c r="F212" s="121">
        <f t="shared" si="3"/>
        <v>3572077.1999999997</v>
      </c>
    </row>
    <row r="213" spans="1:6" x14ac:dyDescent="0.2">
      <c r="A213" s="24" t="s">
        <v>336</v>
      </c>
      <c r="B213" s="119" t="s">
        <v>306</v>
      </c>
      <c r="C213" s="19" t="s">
        <v>563</v>
      </c>
      <c r="D213" s="135">
        <v>75000</v>
      </c>
      <c r="E213" s="136">
        <v>383.56</v>
      </c>
      <c r="F213" s="121">
        <f t="shared" si="3"/>
        <v>74616.44</v>
      </c>
    </row>
    <row r="214" spans="1:6" x14ac:dyDescent="0.2">
      <c r="A214" s="24" t="s">
        <v>342</v>
      </c>
      <c r="B214" s="119" t="s">
        <v>306</v>
      </c>
      <c r="C214" s="19" t="s">
        <v>564</v>
      </c>
      <c r="D214" s="135">
        <v>75000</v>
      </c>
      <c r="E214" s="136">
        <v>383.56</v>
      </c>
      <c r="F214" s="121">
        <f t="shared" si="3"/>
        <v>74616.44</v>
      </c>
    </row>
    <row r="215" spans="1:6" x14ac:dyDescent="0.2">
      <c r="A215" s="24" t="s">
        <v>346</v>
      </c>
      <c r="B215" s="119" t="s">
        <v>306</v>
      </c>
      <c r="C215" s="19" t="s">
        <v>565</v>
      </c>
      <c r="D215" s="135">
        <v>72721.919999999998</v>
      </c>
      <c r="E215" s="136" t="s">
        <v>43</v>
      </c>
      <c r="F215" s="121">
        <f t="shared" si="3"/>
        <v>72721.919999999998</v>
      </c>
    </row>
    <row r="216" spans="1:6" x14ac:dyDescent="0.2">
      <c r="A216" s="24" t="s">
        <v>348</v>
      </c>
      <c r="B216" s="119" t="s">
        <v>306</v>
      </c>
      <c r="C216" s="19" t="s">
        <v>566</v>
      </c>
      <c r="D216" s="135">
        <v>2278.08</v>
      </c>
      <c r="E216" s="136">
        <v>383.56</v>
      </c>
      <c r="F216" s="121">
        <f t="shared" si="3"/>
        <v>1894.52</v>
      </c>
    </row>
    <row r="217" spans="1:6" x14ac:dyDescent="0.2">
      <c r="A217" s="111" t="s">
        <v>567</v>
      </c>
      <c r="B217" s="112" t="s">
        <v>306</v>
      </c>
      <c r="C217" s="113" t="s">
        <v>568</v>
      </c>
      <c r="D217" s="133">
        <v>106906669.95999999</v>
      </c>
      <c r="E217" s="134">
        <v>41953529.990000002</v>
      </c>
      <c r="F217" s="145">
        <f t="shared" si="3"/>
        <v>64953139.969999991</v>
      </c>
    </row>
    <row r="218" spans="1:6" ht="25.5" x14ac:dyDescent="0.2">
      <c r="A218" s="24" t="s">
        <v>447</v>
      </c>
      <c r="B218" s="119" t="s">
        <v>306</v>
      </c>
      <c r="C218" s="19" t="s">
        <v>569</v>
      </c>
      <c r="D218" s="135">
        <v>106906669.95999999</v>
      </c>
      <c r="E218" s="136">
        <v>41953529.990000002</v>
      </c>
      <c r="F218" s="121">
        <f t="shared" si="3"/>
        <v>64953139.969999991</v>
      </c>
    </row>
    <row r="219" spans="1:6" x14ac:dyDescent="0.2">
      <c r="A219" s="24" t="s">
        <v>449</v>
      </c>
      <c r="B219" s="119" t="s">
        <v>306</v>
      </c>
      <c r="C219" s="19" t="s">
        <v>570</v>
      </c>
      <c r="D219" s="135">
        <v>106906669.95999999</v>
      </c>
      <c r="E219" s="136">
        <v>41953529.990000002</v>
      </c>
      <c r="F219" s="121">
        <f t="shared" si="3"/>
        <v>64953139.969999991</v>
      </c>
    </row>
    <row r="220" spans="1:6" ht="51" x14ac:dyDescent="0.2">
      <c r="A220" s="24" t="s">
        <v>507</v>
      </c>
      <c r="B220" s="119" t="s">
        <v>306</v>
      </c>
      <c r="C220" s="19" t="s">
        <v>571</v>
      </c>
      <c r="D220" s="135">
        <v>101604312.27</v>
      </c>
      <c r="E220" s="136">
        <v>40093280.009999998</v>
      </c>
      <c r="F220" s="121">
        <f t="shared" si="3"/>
        <v>61511032.259999998</v>
      </c>
    </row>
    <row r="221" spans="1:6" ht="22.5" customHeight="1" x14ac:dyDescent="0.2">
      <c r="A221" s="24" t="s">
        <v>451</v>
      </c>
      <c r="B221" s="119" t="s">
        <v>306</v>
      </c>
      <c r="C221" s="19" t="s">
        <v>572</v>
      </c>
      <c r="D221" s="135">
        <v>5302357.6900000004</v>
      </c>
      <c r="E221" s="136">
        <v>1860249.98</v>
      </c>
      <c r="F221" s="121">
        <f t="shared" si="3"/>
        <v>3442107.7100000004</v>
      </c>
    </row>
    <row r="222" spans="1:6" x14ac:dyDescent="0.2">
      <c r="A222" s="111" t="s">
        <v>573</v>
      </c>
      <c r="B222" s="112" t="s">
        <v>306</v>
      </c>
      <c r="C222" s="113" t="s">
        <v>574</v>
      </c>
      <c r="D222" s="133">
        <v>166263616.61000001</v>
      </c>
      <c r="E222" s="134">
        <v>55383153.009999998</v>
      </c>
      <c r="F222" s="145">
        <f t="shared" si="3"/>
        <v>110880463.60000002</v>
      </c>
    </row>
    <row r="223" spans="1:6" ht="25.5" x14ac:dyDescent="0.2">
      <c r="A223" s="24" t="s">
        <v>447</v>
      </c>
      <c r="B223" s="119" t="s">
        <v>306</v>
      </c>
      <c r="C223" s="19" t="s">
        <v>575</v>
      </c>
      <c r="D223" s="135">
        <v>166263616.61000001</v>
      </c>
      <c r="E223" s="136">
        <v>55383153.009999998</v>
      </c>
      <c r="F223" s="121">
        <f t="shared" si="3"/>
        <v>110880463.60000002</v>
      </c>
    </row>
    <row r="224" spans="1:6" x14ac:dyDescent="0.2">
      <c r="A224" s="24" t="s">
        <v>449</v>
      </c>
      <c r="B224" s="119" t="s">
        <v>306</v>
      </c>
      <c r="C224" s="19" t="s">
        <v>576</v>
      </c>
      <c r="D224" s="135">
        <v>166263616.61000001</v>
      </c>
      <c r="E224" s="136">
        <v>55383153.009999998</v>
      </c>
      <c r="F224" s="121">
        <f t="shared" si="3"/>
        <v>110880463.60000002</v>
      </c>
    </row>
    <row r="225" spans="1:6" ht="51" x14ac:dyDescent="0.2">
      <c r="A225" s="24" t="s">
        <v>507</v>
      </c>
      <c r="B225" s="119" t="s">
        <v>306</v>
      </c>
      <c r="C225" s="19" t="s">
        <v>577</v>
      </c>
      <c r="D225" s="135">
        <v>152489099.25999999</v>
      </c>
      <c r="E225" s="136">
        <v>51601033.869999997</v>
      </c>
      <c r="F225" s="121">
        <f t="shared" si="3"/>
        <v>100888065.38999999</v>
      </c>
    </row>
    <row r="226" spans="1:6" x14ac:dyDescent="0.2">
      <c r="A226" s="24" t="s">
        <v>451</v>
      </c>
      <c r="B226" s="119" t="s">
        <v>306</v>
      </c>
      <c r="C226" s="19" t="s">
        <v>578</v>
      </c>
      <c r="D226" s="135">
        <v>13774517.35</v>
      </c>
      <c r="E226" s="136">
        <v>3782119.14</v>
      </c>
      <c r="F226" s="121">
        <f t="shared" si="3"/>
        <v>9992398.209999999</v>
      </c>
    </row>
    <row r="227" spans="1:6" x14ac:dyDescent="0.2">
      <c r="A227" s="111" t="s">
        <v>579</v>
      </c>
      <c r="B227" s="112" t="s">
        <v>306</v>
      </c>
      <c r="C227" s="113" t="s">
        <v>580</v>
      </c>
      <c r="D227" s="133">
        <v>44515939.07</v>
      </c>
      <c r="E227" s="134">
        <v>15410375.369999999</v>
      </c>
      <c r="F227" s="145">
        <f t="shared" si="3"/>
        <v>29105563.700000003</v>
      </c>
    </row>
    <row r="228" spans="1:6" ht="25.5" x14ac:dyDescent="0.2">
      <c r="A228" s="24" t="s">
        <v>447</v>
      </c>
      <c r="B228" s="119" t="s">
        <v>306</v>
      </c>
      <c r="C228" s="19" t="s">
        <v>581</v>
      </c>
      <c r="D228" s="135">
        <v>44515939.07</v>
      </c>
      <c r="E228" s="136">
        <v>15410375.369999999</v>
      </c>
      <c r="F228" s="121">
        <f t="shared" si="3"/>
        <v>29105563.700000003</v>
      </c>
    </row>
    <row r="229" spans="1:6" x14ac:dyDescent="0.2">
      <c r="A229" s="24" t="s">
        <v>449</v>
      </c>
      <c r="B229" s="119" t="s">
        <v>306</v>
      </c>
      <c r="C229" s="19" t="s">
        <v>582</v>
      </c>
      <c r="D229" s="135">
        <v>44515939.07</v>
      </c>
      <c r="E229" s="136">
        <v>15410375.369999999</v>
      </c>
      <c r="F229" s="121">
        <f t="shared" si="3"/>
        <v>29105563.700000003</v>
      </c>
    </row>
    <row r="230" spans="1:6" ht="51" x14ac:dyDescent="0.2">
      <c r="A230" s="24" t="s">
        <v>507</v>
      </c>
      <c r="B230" s="119" t="s">
        <v>306</v>
      </c>
      <c r="C230" s="19" t="s">
        <v>583</v>
      </c>
      <c r="D230" s="135">
        <v>36738875</v>
      </c>
      <c r="E230" s="136">
        <v>15258948.689999999</v>
      </c>
      <c r="F230" s="121">
        <f t="shared" si="3"/>
        <v>21479926.310000002</v>
      </c>
    </row>
    <row r="231" spans="1:6" x14ac:dyDescent="0.2">
      <c r="A231" s="24" t="s">
        <v>451</v>
      </c>
      <c r="B231" s="119" t="s">
        <v>306</v>
      </c>
      <c r="C231" s="19" t="s">
        <v>584</v>
      </c>
      <c r="D231" s="135">
        <v>7777064.0700000003</v>
      </c>
      <c r="E231" s="136">
        <v>151426.68</v>
      </c>
      <c r="F231" s="121">
        <f t="shared" si="3"/>
        <v>7625637.3900000006</v>
      </c>
    </row>
    <row r="232" spans="1:6" x14ac:dyDescent="0.2">
      <c r="A232" s="111" t="s">
        <v>585</v>
      </c>
      <c r="B232" s="112" t="s">
        <v>306</v>
      </c>
      <c r="C232" s="113" t="s">
        <v>586</v>
      </c>
      <c r="D232" s="133">
        <v>1362000</v>
      </c>
      <c r="E232" s="134">
        <v>30000</v>
      </c>
      <c r="F232" s="145">
        <f t="shared" si="3"/>
        <v>1332000</v>
      </c>
    </row>
    <row r="233" spans="1:6" ht="25.5" x14ac:dyDescent="0.2">
      <c r="A233" s="24" t="s">
        <v>328</v>
      </c>
      <c r="B233" s="119" t="s">
        <v>306</v>
      </c>
      <c r="C233" s="19" t="s">
        <v>587</v>
      </c>
      <c r="D233" s="135">
        <v>40000</v>
      </c>
      <c r="E233" s="136" t="s">
        <v>43</v>
      </c>
      <c r="F233" s="121">
        <f t="shared" si="3"/>
        <v>40000</v>
      </c>
    </row>
    <row r="234" spans="1:6" ht="39.75" customHeight="1" x14ac:dyDescent="0.2">
      <c r="A234" s="24" t="s">
        <v>330</v>
      </c>
      <c r="B234" s="119" t="s">
        <v>306</v>
      </c>
      <c r="C234" s="19" t="s">
        <v>588</v>
      </c>
      <c r="D234" s="135">
        <v>40000</v>
      </c>
      <c r="E234" s="136" t="s">
        <v>43</v>
      </c>
      <c r="F234" s="121">
        <f t="shared" si="3"/>
        <v>40000</v>
      </c>
    </row>
    <row r="235" spans="1:6" x14ac:dyDescent="0.2">
      <c r="A235" s="24" t="s">
        <v>334</v>
      </c>
      <c r="B235" s="119" t="s">
        <v>306</v>
      </c>
      <c r="C235" s="19" t="s">
        <v>589</v>
      </c>
      <c r="D235" s="135">
        <v>40000</v>
      </c>
      <c r="E235" s="136" t="s">
        <v>43</v>
      </c>
      <c r="F235" s="121">
        <f t="shared" si="3"/>
        <v>40000</v>
      </c>
    </row>
    <row r="236" spans="1:6" ht="25.5" x14ac:dyDescent="0.2">
      <c r="A236" s="24" t="s">
        <v>447</v>
      </c>
      <c r="B236" s="119" t="s">
        <v>306</v>
      </c>
      <c r="C236" s="19" t="s">
        <v>590</v>
      </c>
      <c r="D236" s="135">
        <v>1322000</v>
      </c>
      <c r="E236" s="136">
        <v>30000</v>
      </c>
      <c r="F236" s="121">
        <f t="shared" si="3"/>
        <v>1292000</v>
      </c>
    </row>
    <row r="237" spans="1:6" x14ac:dyDescent="0.2">
      <c r="A237" s="24" t="s">
        <v>449</v>
      </c>
      <c r="B237" s="119" t="s">
        <v>306</v>
      </c>
      <c r="C237" s="19" t="s">
        <v>591</v>
      </c>
      <c r="D237" s="135">
        <v>1322000</v>
      </c>
      <c r="E237" s="136">
        <v>30000</v>
      </c>
      <c r="F237" s="121">
        <f t="shared" si="3"/>
        <v>1292000</v>
      </c>
    </row>
    <row r="238" spans="1:6" x14ac:dyDescent="0.2">
      <c r="A238" s="24" t="s">
        <v>451</v>
      </c>
      <c r="B238" s="119" t="s">
        <v>306</v>
      </c>
      <c r="C238" s="19" t="s">
        <v>592</v>
      </c>
      <c r="D238" s="135">
        <v>1322000</v>
      </c>
      <c r="E238" s="136">
        <v>30000</v>
      </c>
      <c r="F238" s="121">
        <f t="shared" si="3"/>
        <v>1292000</v>
      </c>
    </row>
    <row r="239" spans="1:6" x14ac:dyDescent="0.2">
      <c r="A239" s="111" t="s">
        <v>593</v>
      </c>
      <c r="B239" s="112" t="s">
        <v>306</v>
      </c>
      <c r="C239" s="113" t="s">
        <v>594</v>
      </c>
      <c r="D239" s="133">
        <v>140247861.02000001</v>
      </c>
      <c r="E239" s="134">
        <v>2365555.5299999998</v>
      </c>
      <c r="F239" s="145">
        <f t="shared" si="3"/>
        <v>137882305.49000001</v>
      </c>
    </row>
    <row r="240" spans="1:6" ht="63.75" x14ac:dyDescent="0.2">
      <c r="A240" s="24" t="s">
        <v>310</v>
      </c>
      <c r="B240" s="119" t="s">
        <v>306</v>
      </c>
      <c r="C240" s="19" t="s">
        <v>595</v>
      </c>
      <c r="D240" s="135">
        <v>4392919.66</v>
      </c>
      <c r="E240" s="136">
        <v>1854088.26</v>
      </c>
      <c r="F240" s="121">
        <f t="shared" si="3"/>
        <v>2538831.4000000004</v>
      </c>
    </row>
    <row r="241" spans="1:6" ht="25.5" x14ac:dyDescent="0.2">
      <c r="A241" s="24" t="s">
        <v>320</v>
      </c>
      <c r="B241" s="119" t="s">
        <v>306</v>
      </c>
      <c r="C241" s="19" t="s">
        <v>596</v>
      </c>
      <c r="D241" s="135">
        <v>4392919.66</v>
      </c>
      <c r="E241" s="136">
        <v>1854088.26</v>
      </c>
      <c r="F241" s="121">
        <f t="shared" si="3"/>
        <v>2538831.4000000004</v>
      </c>
    </row>
    <row r="242" spans="1:6" ht="25.5" x14ac:dyDescent="0.2">
      <c r="A242" s="24" t="s">
        <v>322</v>
      </c>
      <c r="B242" s="119" t="s">
        <v>306</v>
      </c>
      <c r="C242" s="19" t="s">
        <v>597</v>
      </c>
      <c r="D242" s="135">
        <v>3609114.54</v>
      </c>
      <c r="E242" s="136">
        <v>1395663.23</v>
      </c>
      <c r="F242" s="121">
        <f t="shared" si="3"/>
        <v>2213451.31</v>
      </c>
    </row>
    <row r="243" spans="1:6" ht="38.25" x14ac:dyDescent="0.2">
      <c r="A243" s="24" t="s">
        <v>324</v>
      </c>
      <c r="B243" s="119" t="s">
        <v>306</v>
      </c>
      <c r="C243" s="19" t="s">
        <v>598</v>
      </c>
      <c r="D243" s="135">
        <v>14548</v>
      </c>
      <c r="E243" s="136">
        <v>14547.6</v>
      </c>
      <c r="F243" s="121">
        <f t="shared" si="3"/>
        <v>0.3999999999996362</v>
      </c>
    </row>
    <row r="244" spans="1:6" ht="51" x14ac:dyDescent="0.2">
      <c r="A244" s="24" t="s">
        <v>419</v>
      </c>
      <c r="B244" s="119" t="s">
        <v>306</v>
      </c>
      <c r="C244" s="19" t="s">
        <v>599</v>
      </c>
      <c r="D244" s="135">
        <v>25000</v>
      </c>
      <c r="E244" s="136" t="s">
        <v>43</v>
      </c>
      <c r="F244" s="121">
        <f t="shared" si="3"/>
        <v>25000</v>
      </c>
    </row>
    <row r="245" spans="1:6" ht="51" x14ac:dyDescent="0.2">
      <c r="A245" s="24" t="s">
        <v>326</v>
      </c>
      <c r="B245" s="119" t="s">
        <v>306</v>
      </c>
      <c r="C245" s="19" t="s">
        <v>600</v>
      </c>
      <c r="D245" s="135">
        <v>744257.12</v>
      </c>
      <c r="E245" s="136">
        <v>443877.43</v>
      </c>
      <c r="F245" s="121">
        <f t="shared" si="3"/>
        <v>300379.69</v>
      </c>
    </row>
    <row r="246" spans="1:6" ht="25.5" x14ac:dyDescent="0.2">
      <c r="A246" s="24" t="s">
        <v>328</v>
      </c>
      <c r="B246" s="119" t="s">
        <v>306</v>
      </c>
      <c r="C246" s="19" t="s">
        <v>601</v>
      </c>
      <c r="D246" s="135">
        <v>122019</v>
      </c>
      <c r="E246" s="136">
        <v>24386.55</v>
      </c>
      <c r="F246" s="121">
        <f t="shared" si="3"/>
        <v>97632.45</v>
      </c>
    </row>
    <row r="247" spans="1:6" ht="40.5" customHeight="1" x14ac:dyDescent="0.2">
      <c r="A247" s="24" t="s">
        <v>330</v>
      </c>
      <c r="B247" s="119" t="s">
        <v>306</v>
      </c>
      <c r="C247" s="19" t="s">
        <v>602</v>
      </c>
      <c r="D247" s="135">
        <v>122019</v>
      </c>
      <c r="E247" s="136">
        <v>24386.55</v>
      </c>
      <c r="F247" s="121">
        <f t="shared" si="3"/>
        <v>97632.45</v>
      </c>
    </row>
    <row r="248" spans="1:6" ht="25.5" x14ac:dyDescent="0.2">
      <c r="A248" s="24" t="s">
        <v>332</v>
      </c>
      <c r="B248" s="119" t="s">
        <v>306</v>
      </c>
      <c r="C248" s="19" t="s">
        <v>603</v>
      </c>
      <c r="D248" s="135">
        <v>73019</v>
      </c>
      <c r="E248" s="136">
        <v>15723.96</v>
      </c>
      <c r="F248" s="121">
        <f t="shared" si="3"/>
        <v>57295.040000000001</v>
      </c>
    </row>
    <row r="249" spans="1:6" x14ac:dyDescent="0.2">
      <c r="A249" s="24" t="s">
        <v>334</v>
      </c>
      <c r="B249" s="119" t="s">
        <v>306</v>
      </c>
      <c r="C249" s="19" t="s">
        <v>604</v>
      </c>
      <c r="D249" s="135">
        <v>49000</v>
      </c>
      <c r="E249" s="136">
        <v>8662.59</v>
      </c>
      <c r="F249" s="121">
        <f t="shared" si="3"/>
        <v>40337.410000000003</v>
      </c>
    </row>
    <row r="250" spans="1:6" ht="25.5" x14ac:dyDescent="0.2">
      <c r="A250" s="24" t="s">
        <v>499</v>
      </c>
      <c r="B250" s="119" t="s">
        <v>306</v>
      </c>
      <c r="C250" s="19" t="s">
        <v>605</v>
      </c>
      <c r="D250" s="135">
        <v>131808647.08</v>
      </c>
      <c r="E250" s="136">
        <v>209499.08</v>
      </c>
      <c r="F250" s="121">
        <f t="shared" si="3"/>
        <v>131599148</v>
      </c>
    </row>
    <row r="251" spans="1:6" x14ac:dyDescent="0.2">
      <c r="A251" s="24" t="s">
        <v>501</v>
      </c>
      <c r="B251" s="119" t="s">
        <v>306</v>
      </c>
      <c r="C251" s="19" t="s">
        <v>606</v>
      </c>
      <c r="D251" s="135">
        <v>131808647.08</v>
      </c>
      <c r="E251" s="136">
        <v>209499.08</v>
      </c>
      <c r="F251" s="121">
        <f t="shared" si="3"/>
        <v>131599148</v>
      </c>
    </row>
    <row r="252" spans="1:6" ht="38.25" x14ac:dyDescent="0.2">
      <c r="A252" s="24" t="s">
        <v>503</v>
      </c>
      <c r="B252" s="119" t="s">
        <v>306</v>
      </c>
      <c r="C252" s="19" t="s">
        <v>607</v>
      </c>
      <c r="D252" s="135">
        <v>131808647.08</v>
      </c>
      <c r="E252" s="136">
        <v>209499.08</v>
      </c>
      <c r="F252" s="121">
        <f t="shared" si="3"/>
        <v>131599148</v>
      </c>
    </row>
    <row r="253" spans="1:6" ht="25.5" x14ac:dyDescent="0.2">
      <c r="A253" s="24" t="s">
        <v>447</v>
      </c>
      <c r="B253" s="119" t="s">
        <v>306</v>
      </c>
      <c r="C253" s="19" t="s">
        <v>608</v>
      </c>
      <c r="D253" s="135">
        <v>3849275.28</v>
      </c>
      <c r="E253" s="136">
        <v>277198.08000000002</v>
      </c>
      <c r="F253" s="121">
        <f t="shared" si="3"/>
        <v>3572077.1999999997</v>
      </c>
    </row>
    <row r="254" spans="1:6" ht="38.25" x14ac:dyDescent="0.2">
      <c r="A254" s="24" t="s">
        <v>559</v>
      </c>
      <c r="B254" s="119" t="s">
        <v>306</v>
      </c>
      <c r="C254" s="19" t="s">
        <v>609</v>
      </c>
      <c r="D254" s="135">
        <v>3849275.28</v>
      </c>
      <c r="E254" s="136">
        <v>277198.08000000002</v>
      </c>
      <c r="F254" s="121">
        <f t="shared" si="3"/>
        <v>3572077.1999999997</v>
      </c>
    </row>
    <row r="255" spans="1:6" ht="25.5" x14ac:dyDescent="0.2">
      <c r="A255" s="24" t="s">
        <v>561</v>
      </c>
      <c r="B255" s="119" t="s">
        <v>306</v>
      </c>
      <c r="C255" s="19" t="s">
        <v>610</v>
      </c>
      <c r="D255" s="135">
        <v>3849275.28</v>
      </c>
      <c r="E255" s="136">
        <v>277198.08000000002</v>
      </c>
      <c r="F255" s="121">
        <f t="shared" si="3"/>
        <v>3572077.1999999997</v>
      </c>
    </row>
    <row r="256" spans="1:6" x14ac:dyDescent="0.2">
      <c r="A256" s="24" t="s">
        <v>336</v>
      </c>
      <c r="B256" s="119" t="s">
        <v>306</v>
      </c>
      <c r="C256" s="19" t="s">
        <v>611</v>
      </c>
      <c r="D256" s="135">
        <v>75000</v>
      </c>
      <c r="E256" s="136">
        <v>383.56</v>
      </c>
      <c r="F256" s="121">
        <f t="shared" si="3"/>
        <v>74616.44</v>
      </c>
    </row>
    <row r="257" spans="1:6" x14ac:dyDescent="0.2">
      <c r="A257" s="24" t="s">
        <v>342</v>
      </c>
      <c r="B257" s="119" t="s">
        <v>306</v>
      </c>
      <c r="C257" s="19" t="s">
        <v>612</v>
      </c>
      <c r="D257" s="135">
        <v>75000</v>
      </c>
      <c r="E257" s="136">
        <v>383.56</v>
      </c>
      <c r="F257" s="121">
        <f t="shared" si="3"/>
        <v>74616.44</v>
      </c>
    </row>
    <row r="258" spans="1:6" x14ac:dyDescent="0.2">
      <c r="A258" s="24" t="s">
        <v>346</v>
      </c>
      <c r="B258" s="119" t="s">
        <v>306</v>
      </c>
      <c r="C258" s="19" t="s">
        <v>613</v>
      </c>
      <c r="D258" s="135">
        <v>72721.919999999998</v>
      </c>
      <c r="E258" s="136" t="s">
        <v>43</v>
      </c>
      <c r="F258" s="121">
        <f t="shared" si="3"/>
        <v>72721.919999999998</v>
      </c>
    </row>
    <row r="259" spans="1:6" x14ac:dyDescent="0.2">
      <c r="A259" s="24" t="s">
        <v>348</v>
      </c>
      <c r="B259" s="119" t="s">
        <v>306</v>
      </c>
      <c r="C259" s="19" t="s">
        <v>614</v>
      </c>
      <c r="D259" s="135">
        <v>2278.08</v>
      </c>
      <c r="E259" s="136">
        <v>383.56</v>
      </c>
      <c r="F259" s="121">
        <f t="shared" si="3"/>
        <v>1894.52</v>
      </c>
    </row>
    <row r="260" spans="1:6" x14ac:dyDescent="0.2">
      <c r="A260" s="111" t="s">
        <v>615</v>
      </c>
      <c r="B260" s="112" t="s">
        <v>306</v>
      </c>
      <c r="C260" s="113" t="s">
        <v>616</v>
      </c>
      <c r="D260" s="133">
        <v>82337524.290000007</v>
      </c>
      <c r="E260" s="134">
        <v>12111901.67</v>
      </c>
      <c r="F260" s="145">
        <f t="shared" si="3"/>
        <v>70225622.620000005</v>
      </c>
    </row>
    <row r="261" spans="1:6" ht="63.75" x14ac:dyDescent="0.2">
      <c r="A261" s="24" t="s">
        <v>310</v>
      </c>
      <c r="B261" s="119" t="s">
        <v>306</v>
      </c>
      <c r="C261" s="19" t="s">
        <v>617</v>
      </c>
      <c r="D261" s="135">
        <v>80000</v>
      </c>
      <c r="E261" s="136" t="s">
        <v>43</v>
      </c>
      <c r="F261" s="121">
        <f t="shared" si="3"/>
        <v>80000</v>
      </c>
    </row>
    <row r="262" spans="1:6" ht="25.5" x14ac:dyDescent="0.2">
      <c r="A262" s="24" t="s">
        <v>320</v>
      </c>
      <c r="B262" s="119" t="s">
        <v>306</v>
      </c>
      <c r="C262" s="19" t="s">
        <v>618</v>
      </c>
      <c r="D262" s="135">
        <v>80000</v>
      </c>
      <c r="E262" s="136" t="s">
        <v>43</v>
      </c>
      <c r="F262" s="121">
        <f t="shared" si="3"/>
        <v>80000</v>
      </c>
    </row>
    <row r="263" spans="1:6" ht="51" x14ac:dyDescent="0.2">
      <c r="A263" s="24" t="s">
        <v>419</v>
      </c>
      <c r="B263" s="119" t="s">
        <v>306</v>
      </c>
      <c r="C263" s="19" t="s">
        <v>619</v>
      </c>
      <c r="D263" s="135">
        <v>80000</v>
      </c>
      <c r="E263" s="136" t="s">
        <v>43</v>
      </c>
      <c r="F263" s="121">
        <f t="shared" si="3"/>
        <v>80000</v>
      </c>
    </row>
    <row r="264" spans="1:6" ht="25.5" x14ac:dyDescent="0.2">
      <c r="A264" s="24" t="s">
        <v>328</v>
      </c>
      <c r="B264" s="119" t="s">
        <v>306</v>
      </c>
      <c r="C264" s="19" t="s">
        <v>620</v>
      </c>
      <c r="D264" s="135">
        <v>355000</v>
      </c>
      <c r="E264" s="136">
        <v>80000</v>
      </c>
      <c r="F264" s="121">
        <f t="shared" si="3"/>
        <v>275000</v>
      </c>
    </row>
    <row r="265" spans="1:6" ht="40.5" customHeight="1" x14ac:dyDescent="0.2">
      <c r="A265" s="24" t="s">
        <v>330</v>
      </c>
      <c r="B265" s="119" t="s">
        <v>306</v>
      </c>
      <c r="C265" s="19" t="s">
        <v>621</v>
      </c>
      <c r="D265" s="135">
        <v>355000</v>
      </c>
      <c r="E265" s="136">
        <v>80000</v>
      </c>
      <c r="F265" s="121">
        <f t="shared" si="3"/>
        <v>275000</v>
      </c>
    </row>
    <row r="266" spans="1:6" x14ac:dyDescent="0.2">
      <c r="A266" s="24" t="s">
        <v>334</v>
      </c>
      <c r="B266" s="119" t="s">
        <v>306</v>
      </c>
      <c r="C266" s="19" t="s">
        <v>622</v>
      </c>
      <c r="D266" s="135">
        <v>355000</v>
      </c>
      <c r="E266" s="136">
        <v>80000</v>
      </c>
      <c r="F266" s="121">
        <f t="shared" si="3"/>
        <v>275000</v>
      </c>
    </row>
    <row r="267" spans="1:6" ht="25.5" x14ac:dyDescent="0.2">
      <c r="A267" s="24" t="s">
        <v>499</v>
      </c>
      <c r="B267" s="119" t="s">
        <v>306</v>
      </c>
      <c r="C267" s="19" t="s">
        <v>623</v>
      </c>
      <c r="D267" s="135">
        <v>35268400</v>
      </c>
      <c r="E267" s="136">
        <v>225919.45</v>
      </c>
      <c r="F267" s="121">
        <f t="shared" si="3"/>
        <v>35042480.549999997</v>
      </c>
    </row>
    <row r="268" spans="1:6" x14ac:dyDescent="0.2">
      <c r="A268" s="24" t="s">
        <v>501</v>
      </c>
      <c r="B268" s="119" t="s">
        <v>306</v>
      </c>
      <c r="C268" s="19" t="s">
        <v>624</v>
      </c>
      <c r="D268" s="135">
        <v>35268400</v>
      </c>
      <c r="E268" s="136">
        <v>225919.45</v>
      </c>
      <c r="F268" s="121">
        <f t="shared" si="3"/>
        <v>35042480.549999997</v>
      </c>
    </row>
    <row r="269" spans="1:6" ht="38.25" x14ac:dyDescent="0.2">
      <c r="A269" s="24" t="s">
        <v>503</v>
      </c>
      <c r="B269" s="119" t="s">
        <v>306</v>
      </c>
      <c r="C269" s="19" t="s">
        <v>625</v>
      </c>
      <c r="D269" s="135">
        <v>35268400</v>
      </c>
      <c r="E269" s="136">
        <v>225919.45</v>
      </c>
      <c r="F269" s="121">
        <f t="shared" si="3"/>
        <v>35042480.549999997</v>
      </c>
    </row>
    <row r="270" spans="1:6" ht="25.5" x14ac:dyDescent="0.2">
      <c r="A270" s="24" t="s">
        <v>447</v>
      </c>
      <c r="B270" s="119" t="s">
        <v>306</v>
      </c>
      <c r="C270" s="19" t="s">
        <v>626</v>
      </c>
      <c r="D270" s="135">
        <v>46634124.289999999</v>
      </c>
      <c r="E270" s="136">
        <v>11805982.220000001</v>
      </c>
      <c r="F270" s="121">
        <f t="shared" si="3"/>
        <v>34828142.07</v>
      </c>
    </row>
    <row r="271" spans="1:6" x14ac:dyDescent="0.2">
      <c r="A271" s="24" t="s">
        <v>449</v>
      </c>
      <c r="B271" s="119" t="s">
        <v>306</v>
      </c>
      <c r="C271" s="19" t="s">
        <v>627</v>
      </c>
      <c r="D271" s="135">
        <v>46117035.229999997</v>
      </c>
      <c r="E271" s="136">
        <v>11805982.220000001</v>
      </c>
      <c r="F271" s="121">
        <f t="shared" si="3"/>
        <v>34311053.009999998</v>
      </c>
    </row>
    <row r="272" spans="1:6" ht="51" x14ac:dyDescent="0.2">
      <c r="A272" s="24" t="s">
        <v>507</v>
      </c>
      <c r="B272" s="119" t="s">
        <v>306</v>
      </c>
      <c r="C272" s="19" t="s">
        <v>628</v>
      </c>
      <c r="D272" s="135">
        <v>42437225</v>
      </c>
      <c r="E272" s="136">
        <v>11800982.220000001</v>
      </c>
      <c r="F272" s="121">
        <f t="shared" si="3"/>
        <v>30636242.780000001</v>
      </c>
    </row>
    <row r="273" spans="1:6" x14ac:dyDescent="0.2">
      <c r="A273" s="24" t="s">
        <v>451</v>
      </c>
      <c r="B273" s="119" t="s">
        <v>306</v>
      </c>
      <c r="C273" s="19" t="s">
        <v>629</v>
      </c>
      <c r="D273" s="135">
        <v>3679810.23</v>
      </c>
      <c r="E273" s="136">
        <v>5000</v>
      </c>
      <c r="F273" s="121">
        <f t="shared" ref="F273:F336" si="4">IF(OR(D273="-",IF(E273="-",0,E273)&gt;=IF(D273="-",0,D273)),"-",IF(D273="-",0,D273)-IF(E273="-",0,E273))</f>
        <v>3674810.23</v>
      </c>
    </row>
    <row r="274" spans="1:6" ht="38.25" x14ac:dyDescent="0.2">
      <c r="A274" s="24" t="s">
        <v>559</v>
      </c>
      <c r="B274" s="119" t="s">
        <v>306</v>
      </c>
      <c r="C274" s="19" t="s">
        <v>630</v>
      </c>
      <c r="D274" s="135">
        <v>517089.06</v>
      </c>
      <c r="E274" s="136" t="s">
        <v>43</v>
      </c>
      <c r="F274" s="121">
        <f t="shared" si="4"/>
        <v>517089.06</v>
      </c>
    </row>
    <row r="275" spans="1:6" ht="25.5" x14ac:dyDescent="0.2">
      <c r="A275" s="24" t="s">
        <v>561</v>
      </c>
      <c r="B275" s="119" t="s">
        <v>306</v>
      </c>
      <c r="C275" s="19" t="s">
        <v>631</v>
      </c>
      <c r="D275" s="135">
        <v>517089.06</v>
      </c>
      <c r="E275" s="136" t="s">
        <v>43</v>
      </c>
      <c r="F275" s="121">
        <f t="shared" si="4"/>
        <v>517089.06</v>
      </c>
    </row>
    <row r="276" spans="1:6" x14ac:dyDescent="0.2">
      <c r="A276" s="111" t="s">
        <v>632</v>
      </c>
      <c r="B276" s="112" t="s">
        <v>306</v>
      </c>
      <c r="C276" s="113" t="s">
        <v>633</v>
      </c>
      <c r="D276" s="133">
        <v>82257524.290000007</v>
      </c>
      <c r="E276" s="134">
        <v>12111901.67</v>
      </c>
      <c r="F276" s="145">
        <f t="shared" si="4"/>
        <v>70145622.620000005</v>
      </c>
    </row>
    <row r="277" spans="1:6" ht="25.5" x14ac:dyDescent="0.2">
      <c r="A277" s="24" t="s">
        <v>328</v>
      </c>
      <c r="B277" s="119" t="s">
        <v>306</v>
      </c>
      <c r="C277" s="19" t="s">
        <v>634</v>
      </c>
      <c r="D277" s="135">
        <v>355000</v>
      </c>
      <c r="E277" s="136">
        <v>80000</v>
      </c>
      <c r="F277" s="121">
        <f t="shared" si="4"/>
        <v>275000</v>
      </c>
    </row>
    <row r="278" spans="1:6" ht="40.5" customHeight="1" x14ac:dyDescent="0.2">
      <c r="A278" s="24" t="s">
        <v>330</v>
      </c>
      <c r="B278" s="119" t="s">
        <v>306</v>
      </c>
      <c r="C278" s="19" t="s">
        <v>635</v>
      </c>
      <c r="D278" s="135">
        <v>355000</v>
      </c>
      <c r="E278" s="136">
        <v>80000</v>
      </c>
      <c r="F278" s="121">
        <f t="shared" si="4"/>
        <v>275000</v>
      </c>
    </row>
    <row r="279" spans="1:6" x14ac:dyDescent="0.2">
      <c r="A279" s="24" t="s">
        <v>334</v>
      </c>
      <c r="B279" s="119" t="s">
        <v>306</v>
      </c>
      <c r="C279" s="19" t="s">
        <v>636</v>
      </c>
      <c r="D279" s="135">
        <v>355000</v>
      </c>
      <c r="E279" s="136">
        <v>80000</v>
      </c>
      <c r="F279" s="121">
        <f t="shared" si="4"/>
        <v>275000</v>
      </c>
    </row>
    <row r="280" spans="1:6" ht="25.5" x14ac:dyDescent="0.2">
      <c r="A280" s="24" t="s">
        <v>499</v>
      </c>
      <c r="B280" s="119" t="s">
        <v>306</v>
      </c>
      <c r="C280" s="19" t="s">
        <v>637</v>
      </c>
      <c r="D280" s="135">
        <v>35268400</v>
      </c>
      <c r="E280" s="136">
        <v>225919.45</v>
      </c>
      <c r="F280" s="121">
        <f t="shared" si="4"/>
        <v>35042480.549999997</v>
      </c>
    </row>
    <row r="281" spans="1:6" x14ac:dyDescent="0.2">
      <c r="A281" s="24" t="s">
        <v>501</v>
      </c>
      <c r="B281" s="119" t="s">
        <v>306</v>
      </c>
      <c r="C281" s="19" t="s">
        <v>638</v>
      </c>
      <c r="D281" s="135">
        <v>35268400</v>
      </c>
      <c r="E281" s="136">
        <v>225919.45</v>
      </c>
      <c r="F281" s="121">
        <f t="shared" si="4"/>
        <v>35042480.549999997</v>
      </c>
    </row>
    <row r="282" spans="1:6" ht="38.25" x14ac:dyDescent="0.2">
      <c r="A282" s="24" t="s">
        <v>503</v>
      </c>
      <c r="B282" s="119" t="s">
        <v>306</v>
      </c>
      <c r="C282" s="19" t="s">
        <v>639</v>
      </c>
      <c r="D282" s="135">
        <v>35268400</v>
      </c>
      <c r="E282" s="136">
        <v>225919.45</v>
      </c>
      <c r="F282" s="121">
        <f t="shared" si="4"/>
        <v>35042480.549999997</v>
      </c>
    </row>
    <row r="283" spans="1:6" ht="25.5" x14ac:dyDescent="0.2">
      <c r="A283" s="24" t="s">
        <v>447</v>
      </c>
      <c r="B283" s="119" t="s">
        <v>306</v>
      </c>
      <c r="C283" s="19" t="s">
        <v>640</v>
      </c>
      <c r="D283" s="135">
        <v>46634124.289999999</v>
      </c>
      <c r="E283" s="136">
        <v>11805982.220000001</v>
      </c>
      <c r="F283" s="121">
        <f t="shared" si="4"/>
        <v>34828142.07</v>
      </c>
    </row>
    <row r="284" spans="1:6" x14ac:dyDescent="0.2">
      <c r="A284" s="24" t="s">
        <v>449</v>
      </c>
      <c r="B284" s="119" t="s">
        <v>306</v>
      </c>
      <c r="C284" s="19" t="s">
        <v>641</v>
      </c>
      <c r="D284" s="135">
        <v>46117035.229999997</v>
      </c>
      <c r="E284" s="136">
        <v>11805982.220000001</v>
      </c>
      <c r="F284" s="121">
        <f t="shared" si="4"/>
        <v>34311053.009999998</v>
      </c>
    </row>
    <row r="285" spans="1:6" ht="51" x14ac:dyDescent="0.2">
      <c r="A285" s="24" t="s">
        <v>507</v>
      </c>
      <c r="B285" s="119" t="s">
        <v>306</v>
      </c>
      <c r="C285" s="19" t="s">
        <v>642</v>
      </c>
      <c r="D285" s="135">
        <v>42437225</v>
      </c>
      <c r="E285" s="136">
        <v>11800982.220000001</v>
      </c>
      <c r="F285" s="121">
        <f t="shared" si="4"/>
        <v>30636242.780000001</v>
      </c>
    </row>
    <row r="286" spans="1:6" x14ac:dyDescent="0.2">
      <c r="A286" s="24" t="s">
        <v>451</v>
      </c>
      <c r="B286" s="119" t="s">
        <v>306</v>
      </c>
      <c r="C286" s="19" t="s">
        <v>643</v>
      </c>
      <c r="D286" s="135">
        <v>3679810.23</v>
      </c>
      <c r="E286" s="136">
        <v>5000</v>
      </c>
      <c r="F286" s="121">
        <f t="shared" si="4"/>
        <v>3674810.23</v>
      </c>
    </row>
    <row r="287" spans="1:6" ht="38.25" x14ac:dyDescent="0.2">
      <c r="A287" s="24" t="s">
        <v>559</v>
      </c>
      <c r="B287" s="119" t="s">
        <v>306</v>
      </c>
      <c r="C287" s="19" t="s">
        <v>644</v>
      </c>
      <c r="D287" s="135">
        <v>517089.06</v>
      </c>
      <c r="E287" s="136" t="s">
        <v>43</v>
      </c>
      <c r="F287" s="121">
        <f t="shared" si="4"/>
        <v>517089.06</v>
      </c>
    </row>
    <row r="288" spans="1:6" ht="25.5" x14ac:dyDescent="0.2">
      <c r="A288" s="24" t="s">
        <v>561</v>
      </c>
      <c r="B288" s="119" t="s">
        <v>306</v>
      </c>
      <c r="C288" s="19" t="s">
        <v>645</v>
      </c>
      <c r="D288" s="135">
        <v>517089.06</v>
      </c>
      <c r="E288" s="136" t="s">
        <v>43</v>
      </c>
      <c r="F288" s="121">
        <f t="shared" si="4"/>
        <v>517089.06</v>
      </c>
    </row>
    <row r="289" spans="1:6" ht="25.5" x14ac:dyDescent="0.2">
      <c r="A289" s="111" t="s">
        <v>646</v>
      </c>
      <c r="B289" s="112" t="s">
        <v>306</v>
      </c>
      <c r="C289" s="113" t="s">
        <v>647</v>
      </c>
      <c r="D289" s="133">
        <v>80000</v>
      </c>
      <c r="E289" s="134" t="s">
        <v>43</v>
      </c>
      <c r="F289" s="145">
        <f t="shared" si="4"/>
        <v>80000</v>
      </c>
    </row>
    <row r="290" spans="1:6" ht="69" customHeight="1" x14ac:dyDescent="0.2">
      <c r="A290" s="24" t="s">
        <v>310</v>
      </c>
      <c r="B290" s="119" t="s">
        <v>306</v>
      </c>
      <c r="C290" s="19" t="s">
        <v>648</v>
      </c>
      <c r="D290" s="135">
        <v>80000</v>
      </c>
      <c r="E290" s="136" t="s">
        <v>43</v>
      </c>
      <c r="F290" s="121">
        <f t="shared" si="4"/>
        <v>80000</v>
      </c>
    </row>
    <row r="291" spans="1:6" ht="25.5" x14ac:dyDescent="0.2">
      <c r="A291" s="24" t="s">
        <v>320</v>
      </c>
      <c r="B291" s="119" t="s">
        <v>306</v>
      </c>
      <c r="C291" s="19" t="s">
        <v>649</v>
      </c>
      <c r="D291" s="135">
        <v>80000</v>
      </c>
      <c r="E291" s="136" t="s">
        <v>43</v>
      </c>
      <c r="F291" s="121">
        <f t="shared" si="4"/>
        <v>80000</v>
      </c>
    </row>
    <row r="292" spans="1:6" ht="51" x14ac:dyDescent="0.2">
      <c r="A292" s="24" t="s">
        <v>419</v>
      </c>
      <c r="B292" s="119" t="s">
        <v>306</v>
      </c>
      <c r="C292" s="19" t="s">
        <v>650</v>
      </c>
      <c r="D292" s="135">
        <v>80000</v>
      </c>
      <c r="E292" s="136" t="s">
        <v>43</v>
      </c>
      <c r="F292" s="121">
        <f t="shared" si="4"/>
        <v>80000</v>
      </c>
    </row>
    <row r="293" spans="1:6" x14ac:dyDescent="0.2">
      <c r="A293" s="111" t="s">
        <v>651</v>
      </c>
      <c r="B293" s="112" t="s">
        <v>306</v>
      </c>
      <c r="C293" s="113" t="s">
        <v>652</v>
      </c>
      <c r="D293" s="133">
        <v>14028472.689999999</v>
      </c>
      <c r="E293" s="134">
        <v>2599220.23</v>
      </c>
      <c r="F293" s="145">
        <f t="shared" si="4"/>
        <v>11429252.459999999</v>
      </c>
    </row>
    <row r="294" spans="1:6" ht="63.75" x14ac:dyDescent="0.2">
      <c r="A294" s="24" t="s">
        <v>310</v>
      </c>
      <c r="B294" s="119" t="s">
        <v>306</v>
      </c>
      <c r="C294" s="19" t="s">
        <v>653</v>
      </c>
      <c r="D294" s="135">
        <v>5000</v>
      </c>
      <c r="E294" s="136" t="s">
        <v>43</v>
      </c>
      <c r="F294" s="121">
        <f t="shared" si="4"/>
        <v>5000</v>
      </c>
    </row>
    <row r="295" spans="1:6" ht="25.5" x14ac:dyDescent="0.2">
      <c r="A295" s="24" t="s">
        <v>320</v>
      </c>
      <c r="B295" s="119" t="s">
        <v>306</v>
      </c>
      <c r="C295" s="19" t="s">
        <v>654</v>
      </c>
      <c r="D295" s="135">
        <v>5000</v>
      </c>
      <c r="E295" s="136" t="s">
        <v>43</v>
      </c>
      <c r="F295" s="121">
        <f t="shared" si="4"/>
        <v>5000</v>
      </c>
    </row>
    <row r="296" spans="1:6" ht="51" x14ac:dyDescent="0.2">
      <c r="A296" s="24" t="s">
        <v>419</v>
      </c>
      <c r="B296" s="119" t="s">
        <v>306</v>
      </c>
      <c r="C296" s="19" t="s">
        <v>655</v>
      </c>
      <c r="D296" s="135">
        <v>5000</v>
      </c>
      <c r="E296" s="136" t="s">
        <v>43</v>
      </c>
      <c r="F296" s="121">
        <f t="shared" si="4"/>
        <v>5000</v>
      </c>
    </row>
    <row r="297" spans="1:6" ht="28.5" customHeight="1" x14ac:dyDescent="0.2">
      <c r="A297" s="24" t="s">
        <v>328</v>
      </c>
      <c r="B297" s="119" t="s">
        <v>306</v>
      </c>
      <c r="C297" s="19" t="s">
        <v>656</v>
      </c>
      <c r="D297" s="135">
        <v>411000</v>
      </c>
      <c r="E297" s="136">
        <v>45316</v>
      </c>
      <c r="F297" s="121">
        <f t="shared" si="4"/>
        <v>365684</v>
      </c>
    </row>
    <row r="298" spans="1:6" ht="40.5" customHeight="1" x14ac:dyDescent="0.2">
      <c r="A298" s="24" t="s">
        <v>330</v>
      </c>
      <c r="B298" s="119" t="s">
        <v>306</v>
      </c>
      <c r="C298" s="19" t="s">
        <v>657</v>
      </c>
      <c r="D298" s="135">
        <v>411000</v>
      </c>
      <c r="E298" s="136">
        <v>45316</v>
      </c>
      <c r="F298" s="121">
        <f t="shared" si="4"/>
        <v>365684</v>
      </c>
    </row>
    <row r="299" spans="1:6" x14ac:dyDescent="0.2">
      <c r="A299" s="24" t="s">
        <v>334</v>
      </c>
      <c r="B299" s="119" t="s">
        <v>306</v>
      </c>
      <c r="C299" s="19" t="s">
        <v>658</v>
      </c>
      <c r="D299" s="135">
        <v>411000</v>
      </c>
      <c r="E299" s="136">
        <v>45316</v>
      </c>
      <c r="F299" s="121">
        <f t="shared" si="4"/>
        <v>365684</v>
      </c>
    </row>
    <row r="300" spans="1:6" x14ac:dyDescent="0.2">
      <c r="A300" s="24" t="s">
        <v>659</v>
      </c>
      <c r="B300" s="119" t="s">
        <v>306</v>
      </c>
      <c r="C300" s="19" t="s">
        <v>660</v>
      </c>
      <c r="D300" s="135">
        <v>11435272.689999999</v>
      </c>
      <c r="E300" s="136">
        <v>2413904.23</v>
      </c>
      <c r="F300" s="121">
        <f t="shared" si="4"/>
        <v>9021368.459999999</v>
      </c>
    </row>
    <row r="301" spans="1:6" ht="25.5" x14ac:dyDescent="0.2">
      <c r="A301" s="24" t="s">
        <v>661</v>
      </c>
      <c r="B301" s="119" t="s">
        <v>306</v>
      </c>
      <c r="C301" s="19" t="s">
        <v>662</v>
      </c>
      <c r="D301" s="135">
        <v>7913862</v>
      </c>
      <c r="E301" s="136">
        <v>1996907.43</v>
      </c>
      <c r="F301" s="121">
        <f t="shared" si="4"/>
        <v>5916954.5700000003</v>
      </c>
    </row>
    <row r="302" spans="1:6" x14ac:dyDescent="0.2">
      <c r="A302" s="24" t="s">
        <v>663</v>
      </c>
      <c r="B302" s="119" t="s">
        <v>306</v>
      </c>
      <c r="C302" s="19" t="s">
        <v>664</v>
      </c>
      <c r="D302" s="135">
        <v>7913862</v>
      </c>
      <c r="E302" s="136">
        <v>1996907.43</v>
      </c>
      <c r="F302" s="121">
        <f t="shared" si="4"/>
        <v>5916954.5700000003</v>
      </c>
    </row>
    <row r="303" spans="1:6" ht="25.5" x14ac:dyDescent="0.2">
      <c r="A303" s="24" t="s">
        <v>665</v>
      </c>
      <c r="B303" s="119" t="s">
        <v>306</v>
      </c>
      <c r="C303" s="19" t="s">
        <v>666</v>
      </c>
      <c r="D303" s="135">
        <v>3297410.69</v>
      </c>
      <c r="E303" s="136">
        <v>322996.8</v>
      </c>
      <c r="F303" s="121">
        <f t="shared" si="4"/>
        <v>2974413.89</v>
      </c>
    </row>
    <row r="304" spans="1:6" ht="38.25" x14ac:dyDescent="0.2">
      <c r="A304" s="24" t="s">
        <v>667</v>
      </c>
      <c r="B304" s="119" t="s">
        <v>306</v>
      </c>
      <c r="C304" s="19" t="s">
        <v>668</v>
      </c>
      <c r="D304" s="135">
        <v>2146498</v>
      </c>
      <c r="E304" s="136">
        <v>322996.8</v>
      </c>
      <c r="F304" s="121">
        <f t="shared" si="4"/>
        <v>1823501.2</v>
      </c>
    </row>
    <row r="305" spans="1:6" x14ac:dyDescent="0.2">
      <c r="A305" s="24" t="s">
        <v>669</v>
      </c>
      <c r="B305" s="119" t="s">
        <v>306</v>
      </c>
      <c r="C305" s="19" t="s">
        <v>670</v>
      </c>
      <c r="D305" s="135">
        <v>1150912.69</v>
      </c>
      <c r="E305" s="136" t="s">
        <v>43</v>
      </c>
      <c r="F305" s="121">
        <f t="shared" si="4"/>
        <v>1150912.69</v>
      </c>
    </row>
    <row r="306" spans="1:6" x14ac:dyDescent="0.2">
      <c r="A306" s="24" t="s">
        <v>671</v>
      </c>
      <c r="B306" s="119" t="s">
        <v>306</v>
      </c>
      <c r="C306" s="19" t="s">
        <v>672</v>
      </c>
      <c r="D306" s="135">
        <v>224000</v>
      </c>
      <c r="E306" s="136">
        <v>94000</v>
      </c>
      <c r="F306" s="121">
        <f t="shared" si="4"/>
        <v>130000</v>
      </c>
    </row>
    <row r="307" spans="1:6" ht="25.5" x14ac:dyDescent="0.2">
      <c r="A307" s="24" t="s">
        <v>499</v>
      </c>
      <c r="B307" s="119" t="s">
        <v>306</v>
      </c>
      <c r="C307" s="19" t="s">
        <v>673</v>
      </c>
      <c r="D307" s="135">
        <v>1134500</v>
      </c>
      <c r="E307" s="136" t="s">
        <v>43</v>
      </c>
      <c r="F307" s="121">
        <f t="shared" si="4"/>
        <v>1134500</v>
      </c>
    </row>
    <row r="308" spans="1:6" x14ac:dyDescent="0.2">
      <c r="A308" s="24" t="s">
        <v>501</v>
      </c>
      <c r="B308" s="119" t="s">
        <v>306</v>
      </c>
      <c r="C308" s="19" t="s">
        <v>674</v>
      </c>
      <c r="D308" s="135">
        <v>1134500</v>
      </c>
      <c r="E308" s="136" t="s">
        <v>43</v>
      </c>
      <c r="F308" s="121">
        <f t="shared" si="4"/>
        <v>1134500</v>
      </c>
    </row>
    <row r="309" spans="1:6" ht="38.25" x14ac:dyDescent="0.2">
      <c r="A309" s="24" t="s">
        <v>675</v>
      </c>
      <c r="B309" s="119" t="s">
        <v>306</v>
      </c>
      <c r="C309" s="19" t="s">
        <v>676</v>
      </c>
      <c r="D309" s="135">
        <v>1134500</v>
      </c>
      <c r="E309" s="136" t="s">
        <v>43</v>
      </c>
      <c r="F309" s="121">
        <f t="shared" si="4"/>
        <v>1134500</v>
      </c>
    </row>
    <row r="310" spans="1:6" ht="25.5" x14ac:dyDescent="0.2">
      <c r="A310" s="24" t="s">
        <v>447</v>
      </c>
      <c r="B310" s="119" t="s">
        <v>306</v>
      </c>
      <c r="C310" s="19" t="s">
        <v>677</v>
      </c>
      <c r="D310" s="135">
        <v>1042700</v>
      </c>
      <c r="E310" s="136">
        <v>140000</v>
      </c>
      <c r="F310" s="121">
        <f t="shared" si="4"/>
        <v>902700</v>
      </c>
    </row>
    <row r="311" spans="1:6" x14ac:dyDescent="0.2">
      <c r="A311" s="24" t="s">
        <v>449</v>
      </c>
      <c r="B311" s="119" t="s">
        <v>306</v>
      </c>
      <c r="C311" s="19" t="s">
        <v>678</v>
      </c>
      <c r="D311" s="135">
        <v>1042700</v>
      </c>
      <c r="E311" s="136">
        <v>140000</v>
      </c>
      <c r="F311" s="121">
        <f t="shared" si="4"/>
        <v>902700</v>
      </c>
    </row>
    <row r="312" spans="1:6" x14ac:dyDescent="0.2">
      <c r="A312" s="24" t="s">
        <v>451</v>
      </c>
      <c r="B312" s="119" t="s">
        <v>306</v>
      </c>
      <c r="C312" s="19" t="s">
        <v>679</v>
      </c>
      <c r="D312" s="135">
        <v>1042700</v>
      </c>
      <c r="E312" s="136">
        <v>140000</v>
      </c>
      <c r="F312" s="121">
        <f t="shared" si="4"/>
        <v>902700</v>
      </c>
    </row>
    <row r="313" spans="1:6" x14ac:dyDescent="0.2">
      <c r="A313" s="111" t="s">
        <v>680</v>
      </c>
      <c r="B313" s="112" t="s">
        <v>306</v>
      </c>
      <c r="C313" s="113" t="s">
        <v>681</v>
      </c>
      <c r="D313" s="133">
        <v>7913862</v>
      </c>
      <c r="E313" s="134">
        <v>1996907.43</v>
      </c>
      <c r="F313" s="121">
        <f t="shared" si="4"/>
        <v>5916954.5700000003</v>
      </c>
    </row>
    <row r="314" spans="1:6" x14ac:dyDescent="0.2">
      <c r="A314" s="24" t="s">
        <v>659</v>
      </c>
      <c r="B314" s="119" t="s">
        <v>306</v>
      </c>
      <c r="C314" s="19" t="s">
        <v>682</v>
      </c>
      <c r="D314" s="135">
        <v>7913862</v>
      </c>
      <c r="E314" s="136">
        <v>1996907.43</v>
      </c>
      <c r="F314" s="121">
        <f t="shared" si="4"/>
        <v>5916954.5700000003</v>
      </c>
    </row>
    <row r="315" spans="1:6" ht="25.5" x14ac:dyDescent="0.2">
      <c r="A315" s="24" t="s">
        <v>661</v>
      </c>
      <c r="B315" s="119" t="s">
        <v>306</v>
      </c>
      <c r="C315" s="19" t="s">
        <v>683</v>
      </c>
      <c r="D315" s="135">
        <v>7913862</v>
      </c>
      <c r="E315" s="136">
        <v>1996907.43</v>
      </c>
      <c r="F315" s="121">
        <f t="shared" si="4"/>
        <v>5916954.5700000003</v>
      </c>
    </row>
    <row r="316" spans="1:6" x14ac:dyDescent="0.2">
      <c r="A316" s="24" t="s">
        <v>663</v>
      </c>
      <c r="B316" s="119" t="s">
        <v>306</v>
      </c>
      <c r="C316" s="19" t="s">
        <v>684</v>
      </c>
      <c r="D316" s="135">
        <v>7913862</v>
      </c>
      <c r="E316" s="136">
        <v>1996907.43</v>
      </c>
      <c r="F316" s="121">
        <f t="shared" si="4"/>
        <v>5916954.5700000003</v>
      </c>
    </row>
    <row r="317" spans="1:6" x14ac:dyDescent="0.2">
      <c r="A317" s="111" t="s">
        <v>685</v>
      </c>
      <c r="B317" s="112" t="s">
        <v>306</v>
      </c>
      <c r="C317" s="113" t="s">
        <v>686</v>
      </c>
      <c r="D317" s="133">
        <v>2872410.69</v>
      </c>
      <c r="E317" s="134">
        <v>262996.8</v>
      </c>
      <c r="F317" s="121">
        <f t="shared" si="4"/>
        <v>2609413.89</v>
      </c>
    </row>
    <row r="318" spans="1:6" x14ac:dyDescent="0.2">
      <c r="A318" s="24" t="s">
        <v>659</v>
      </c>
      <c r="B318" s="119" t="s">
        <v>306</v>
      </c>
      <c r="C318" s="19" t="s">
        <v>687</v>
      </c>
      <c r="D318" s="137">
        <v>2872410.69</v>
      </c>
      <c r="E318" s="136">
        <v>262996.8</v>
      </c>
      <c r="F318" s="121">
        <f t="shared" si="4"/>
        <v>2609413.89</v>
      </c>
    </row>
    <row r="319" spans="1:6" ht="25.5" x14ac:dyDescent="0.2">
      <c r="A319" s="24" t="s">
        <v>665</v>
      </c>
      <c r="B319" s="119" t="s">
        <v>306</v>
      </c>
      <c r="C319" s="19" t="s">
        <v>688</v>
      </c>
      <c r="D319" s="137">
        <v>2872410.69</v>
      </c>
      <c r="E319" s="136">
        <v>262996.8</v>
      </c>
      <c r="F319" s="121">
        <f t="shared" si="4"/>
        <v>2609413.89</v>
      </c>
    </row>
    <row r="320" spans="1:6" ht="38.25" x14ac:dyDescent="0.2">
      <c r="A320" s="24" t="s">
        <v>667</v>
      </c>
      <c r="B320" s="119" t="s">
        <v>306</v>
      </c>
      <c r="C320" s="19" t="s">
        <v>689</v>
      </c>
      <c r="D320" s="135">
        <v>1721498</v>
      </c>
      <c r="E320" s="136">
        <v>262996.8</v>
      </c>
      <c r="F320" s="121">
        <f t="shared" si="4"/>
        <v>1458501.2</v>
      </c>
    </row>
    <row r="321" spans="1:6" x14ac:dyDescent="0.2">
      <c r="A321" s="24" t="s">
        <v>669</v>
      </c>
      <c r="B321" s="119" t="s">
        <v>306</v>
      </c>
      <c r="C321" s="19" t="s">
        <v>690</v>
      </c>
      <c r="D321" s="135">
        <v>1150912.69</v>
      </c>
      <c r="E321" s="136" t="s">
        <v>43</v>
      </c>
      <c r="F321" s="121">
        <f t="shared" si="4"/>
        <v>1150912.69</v>
      </c>
    </row>
    <row r="322" spans="1:6" x14ac:dyDescent="0.2">
      <c r="A322" s="111" t="s">
        <v>691</v>
      </c>
      <c r="B322" s="112" t="s">
        <v>306</v>
      </c>
      <c r="C322" s="113" t="s">
        <v>692</v>
      </c>
      <c r="D322" s="133">
        <v>2032200</v>
      </c>
      <c r="E322" s="134">
        <v>140000</v>
      </c>
      <c r="F322" s="121">
        <f t="shared" si="4"/>
        <v>1892200</v>
      </c>
    </row>
    <row r="323" spans="1:6" ht="25.5" x14ac:dyDescent="0.2">
      <c r="A323" s="24" t="s">
        <v>499</v>
      </c>
      <c r="B323" s="119" t="s">
        <v>306</v>
      </c>
      <c r="C323" s="19" t="s">
        <v>693</v>
      </c>
      <c r="D323" s="135">
        <v>1134500</v>
      </c>
      <c r="E323" s="136" t="s">
        <v>43</v>
      </c>
      <c r="F323" s="121">
        <f t="shared" si="4"/>
        <v>1134500</v>
      </c>
    </row>
    <row r="324" spans="1:6" x14ac:dyDescent="0.2">
      <c r="A324" s="24" t="s">
        <v>501</v>
      </c>
      <c r="B324" s="119" t="s">
        <v>306</v>
      </c>
      <c r="C324" s="19" t="s">
        <v>694</v>
      </c>
      <c r="D324" s="135">
        <v>1134500</v>
      </c>
      <c r="E324" s="136" t="s">
        <v>43</v>
      </c>
      <c r="F324" s="121">
        <f t="shared" si="4"/>
        <v>1134500</v>
      </c>
    </row>
    <row r="325" spans="1:6" ht="38.25" x14ac:dyDescent="0.2">
      <c r="A325" s="24" t="s">
        <v>675</v>
      </c>
      <c r="B325" s="119" t="s">
        <v>306</v>
      </c>
      <c r="C325" s="19" t="s">
        <v>695</v>
      </c>
      <c r="D325" s="135">
        <v>1134500</v>
      </c>
      <c r="E325" s="136" t="s">
        <v>43</v>
      </c>
      <c r="F325" s="121">
        <f t="shared" si="4"/>
        <v>1134500</v>
      </c>
    </row>
    <row r="326" spans="1:6" ht="25.5" x14ac:dyDescent="0.2">
      <c r="A326" s="24" t="s">
        <v>447</v>
      </c>
      <c r="B326" s="119" t="s">
        <v>306</v>
      </c>
      <c r="C326" s="19" t="s">
        <v>696</v>
      </c>
      <c r="D326" s="135">
        <v>897700</v>
      </c>
      <c r="E326" s="136">
        <v>140000</v>
      </c>
      <c r="F326" s="121">
        <f t="shared" si="4"/>
        <v>757700</v>
      </c>
    </row>
    <row r="327" spans="1:6" x14ac:dyDescent="0.2">
      <c r="A327" s="24" t="s">
        <v>449</v>
      </c>
      <c r="B327" s="119" t="s">
        <v>306</v>
      </c>
      <c r="C327" s="19" t="s">
        <v>697</v>
      </c>
      <c r="D327" s="135">
        <v>897700</v>
      </c>
      <c r="E327" s="136">
        <v>140000</v>
      </c>
      <c r="F327" s="121">
        <f t="shared" si="4"/>
        <v>757700</v>
      </c>
    </row>
    <row r="328" spans="1:6" x14ac:dyDescent="0.2">
      <c r="A328" s="24" t="s">
        <v>451</v>
      </c>
      <c r="B328" s="119" t="s">
        <v>306</v>
      </c>
      <c r="C328" s="19" t="s">
        <v>698</v>
      </c>
      <c r="D328" s="135">
        <v>897700</v>
      </c>
      <c r="E328" s="136">
        <v>140000</v>
      </c>
      <c r="F328" s="121">
        <f t="shared" si="4"/>
        <v>757700</v>
      </c>
    </row>
    <row r="329" spans="1:6" x14ac:dyDescent="0.2">
      <c r="A329" s="111" t="s">
        <v>699</v>
      </c>
      <c r="B329" s="112" t="s">
        <v>306</v>
      </c>
      <c r="C329" s="113" t="s">
        <v>700</v>
      </c>
      <c r="D329" s="133">
        <v>1210000</v>
      </c>
      <c r="E329" s="134">
        <v>199316</v>
      </c>
      <c r="F329" s="121">
        <f t="shared" si="4"/>
        <v>1010684</v>
      </c>
    </row>
    <row r="330" spans="1:6" ht="63.75" x14ac:dyDescent="0.2">
      <c r="A330" s="24" t="s">
        <v>310</v>
      </c>
      <c r="B330" s="119" t="s">
        <v>306</v>
      </c>
      <c r="C330" s="19" t="s">
        <v>701</v>
      </c>
      <c r="D330" s="135">
        <v>5000</v>
      </c>
      <c r="E330" s="136" t="s">
        <v>43</v>
      </c>
      <c r="F330" s="121">
        <f t="shared" si="4"/>
        <v>5000</v>
      </c>
    </row>
    <row r="331" spans="1:6" ht="25.5" x14ac:dyDescent="0.2">
      <c r="A331" s="24" t="s">
        <v>320</v>
      </c>
      <c r="B331" s="119" t="s">
        <v>306</v>
      </c>
      <c r="C331" s="19" t="s">
        <v>702</v>
      </c>
      <c r="D331" s="135">
        <v>5000</v>
      </c>
      <c r="E331" s="136" t="s">
        <v>43</v>
      </c>
      <c r="F331" s="121">
        <f t="shared" si="4"/>
        <v>5000</v>
      </c>
    </row>
    <row r="332" spans="1:6" ht="51" x14ac:dyDescent="0.2">
      <c r="A332" s="24" t="s">
        <v>419</v>
      </c>
      <c r="B332" s="119" t="s">
        <v>306</v>
      </c>
      <c r="C332" s="19" t="s">
        <v>703</v>
      </c>
      <c r="D332" s="135">
        <v>5000</v>
      </c>
      <c r="E332" s="136" t="s">
        <v>43</v>
      </c>
      <c r="F332" s="121">
        <f t="shared" si="4"/>
        <v>5000</v>
      </c>
    </row>
    <row r="333" spans="1:6" ht="25.5" x14ac:dyDescent="0.2">
      <c r="A333" s="24" t="s">
        <v>328</v>
      </c>
      <c r="B333" s="119" t="s">
        <v>306</v>
      </c>
      <c r="C333" s="19" t="s">
        <v>704</v>
      </c>
      <c r="D333" s="135">
        <v>411000</v>
      </c>
      <c r="E333" s="136">
        <v>45316</v>
      </c>
      <c r="F333" s="121">
        <f t="shared" si="4"/>
        <v>365684</v>
      </c>
    </row>
    <row r="334" spans="1:6" ht="40.5" customHeight="1" x14ac:dyDescent="0.2">
      <c r="A334" s="24" t="s">
        <v>330</v>
      </c>
      <c r="B334" s="119" t="s">
        <v>306</v>
      </c>
      <c r="C334" s="19" t="s">
        <v>705</v>
      </c>
      <c r="D334" s="135">
        <v>411000</v>
      </c>
      <c r="E334" s="136">
        <v>45316</v>
      </c>
      <c r="F334" s="121">
        <f t="shared" si="4"/>
        <v>365684</v>
      </c>
    </row>
    <row r="335" spans="1:6" x14ac:dyDescent="0.2">
      <c r="A335" s="24" t="s">
        <v>334</v>
      </c>
      <c r="B335" s="119" t="s">
        <v>306</v>
      </c>
      <c r="C335" s="19" t="s">
        <v>706</v>
      </c>
      <c r="D335" s="135">
        <v>411000</v>
      </c>
      <c r="E335" s="136">
        <v>45316</v>
      </c>
      <c r="F335" s="121">
        <f t="shared" si="4"/>
        <v>365684</v>
      </c>
    </row>
    <row r="336" spans="1:6" x14ac:dyDescent="0.2">
      <c r="A336" s="24" t="s">
        <v>659</v>
      </c>
      <c r="B336" s="119" t="s">
        <v>306</v>
      </c>
      <c r="C336" s="19" t="s">
        <v>707</v>
      </c>
      <c r="D336" s="135">
        <v>649000</v>
      </c>
      <c r="E336" s="136">
        <v>154000</v>
      </c>
      <c r="F336" s="121">
        <f t="shared" si="4"/>
        <v>495000</v>
      </c>
    </row>
    <row r="337" spans="1:6" ht="25.5" x14ac:dyDescent="0.2">
      <c r="A337" s="24" t="s">
        <v>665</v>
      </c>
      <c r="B337" s="119" t="s">
        <v>306</v>
      </c>
      <c r="C337" s="19" t="s">
        <v>708</v>
      </c>
      <c r="D337" s="135">
        <v>425000</v>
      </c>
      <c r="E337" s="136">
        <v>60000</v>
      </c>
      <c r="F337" s="121">
        <f t="shared" ref="F337:F383" si="5">IF(OR(D337="-",IF(E337="-",0,E337)&gt;=IF(D337="-",0,D337)),"-",IF(D337="-",0,D337)-IF(E337="-",0,E337))</f>
        <v>365000</v>
      </c>
    </row>
    <row r="338" spans="1:6" ht="38.25" x14ac:dyDescent="0.2">
      <c r="A338" s="24" t="s">
        <v>667</v>
      </c>
      <c r="B338" s="119" t="s">
        <v>306</v>
      </c>
      <c r="C338" s="19" t="s">
        <v>709</v>
      </c>
      <c r="D338" s="135">
        <v>425000</v>
      </c>
      <c r="E338" s="136">
        <v>60000</v>
      </c>
      <c r="F338" s="121">
        <f t="shared" si="5"/>
        <v>365000</v>
      </c>
    </row>
    <row r="339" spans="1:6" x14ac:dyDescent="0.2">
      <c r="A339" s="24" t="s">
        <v>671</v>
      </c>
      <c r="B339" s="119" t="s">
        <v>306</v>
      </c>
      <c r="C339" s="19" t="s">
        <v>710</v>
      </c>
      <c r="D339" s="135">
        <v>224000</v>
      </c>
      <c r="E339" s="136">
        <v>94000</v>
      </c>
      <c r="F339" s="121">
        <f t="shared" si="5"/>
        <v>130000</v>
      </c>
    </row>
    <row r="340" spans="1:6" ht="25.5" x14ac:dyDescent="0.2">
      <c r="A340" s="24" t="s">
        <v>447</v>
      </c>
      <c r="B340" s="119" t="s">
        <v>306</v>
      </c>
      <c r="C340" s="19" t="s">
        <v>711</v>
      </c>
      <c r="D340" s="135">
        <v>145000</v>
      </c>
      <c r="E340" s="136" t="s">
        <v>43</v>
      </c>
      <c r="F340" s="121">
        <f t="shared" si="5"/>
        <v>145000</v>
      </c>
    </row>
    <row r="341" spans="1:6" x14ac:dyDescent="0.2">
      <c r="A341" s="24" t="s">
        <v>449</v>
      </c>
      <c r="B341" s="119" t="s">
        <v>306</v>
      </c>
      <c r="C341" s="19" t="s">
        <v>712</v>
      </c>
      <c r="D341" s="135">
        <v>145000</v>
      </c>
      <c r="E341" s="136" t="s">
        <v>43</v>
      </c>
      <c r="F341" s="121">
        <f t="shared" si="5"/>
        <v>145000</v>
      </c>
    </row>
    <row r="342" spans="1:6" x14ac:dyDescent="0.2">
      <c r="A342" s="24" t="s">
        <v>451</v>
      </c>
      <c r="B342" s="119" t="s">
        <v>306</v>
      </c>
      <c r="C342" s="19" t="s">
        <v>713</v>
      </c>
      <c r="D342" s="135">
        <v>145000</v>
      </c>
      <c r="E342" s="136" t="s">
        <v>43</v>
      </c>
      <c r="F342" s="121">
        <f t="shared" si="5"/>
        <v>145000</v>
      </c>
    </row>
    <row r="343" spans="1:6" x14ac:dyDescent="0.2">
      <c r="A343" s="111" t="s">
        <v>714</v>
      </c>
      <c r="B343" s="112" t="s">
        <v>306</v>
      </c>
      <c r="C343" s="113" t="s">
        <v>715</v>
      </c>
      <c r="D343" s="133">
        <v>1144528</v>
      </c>
      <c r="E343" s="134">
        <v>361452.6</v>
      </c>
      <c r="F343" s="121">
        <f t="shared" si="5"/>
        <v>783075.4</v>
      </c>
    </row>
    <row r="344" spans="1:6" ht="63.75" x14ac:dyDescent="0.2">
      <c r="A344" s="24" t="s">
        <v>310</v>
      </c>
      <c r="B344" s="119" t="s">
        <v>306</v>
      </c>
      <c r="C344" s="19" t="s">
        <v>716</v>
      </c>
      <c r="D344" s="135">
        <v>515963.8</v>
      </c>
      <c r="E344" s="136">
        <v>330123</v>
      </c>
      <c r="F344" s="121">
        <f t="shared" si="5"/>
        <v>185840.8</v>
      </c>
    </row>
    <row r="345" spans="1:6" x14ac:dyDescent="0.2">
      <c r="A345" s="11" t="s">
        <v>312</v>
      </c>
      <c r="B345" s="119" t="s">
        <v>306</v>
      </c>
      <c r="C345" s="19" t="s">
        <v>898</v>
      </c>
      <c r="D345" s="135">
        <v>4413.8</v>
      </c>
      <c r="E345" s="136" t="s">
        <v>43</v>
      </c>
      <c r="F345" s="121">
        <f t="shared" si="5"/>
        <v>4413.8</v>
      </c>
    </row>
    <row r="346" spans="1:6" ht="51" x14ac:dyDescent="0.2">
      <c r="A346" s="24" t="s">
        <v>419</v>
      </c>
      <c r="B346" s="119" t="s">
        <v>306</v>
      </c>
      <c r="C346" s="19" t="s">
        <v>899</v>
      </c>
      <c r="D346" s="135">
        <v>4413.8</v>
      </c>
      <c r="E346" s="136" t="s">
        <v>43</v>
      </c>
      <c r="F346" s="121">
        <f t="shared" si="5"/>
        <v>4413.8</v>
      </c>
    </row>
    <row r="347" spans="1:6" ht="25.5" x14ac:dyDescent="0.2">
      <c r="A347" s="24" t="s">
        <v>320</v>
      </c>
      <c r="B347" s="119" t="s">
        <v>306</v>
      </c>
      <c r="C347" s="19" t="s">
        <v>717</v>
      </c>
      <c r="D347" s="135">
        <v>511550</v>
      </c>
      <c r="E347" s="136">
        <v>330123</v>
      </c>
      <c r="F347" s="121">
        <f t="shared" si="5"/>
        <v>181427</v>
      </c>
    </row>
    <row r="348" spans="1:6" ht="38.25" x14ac:dyDescent="0.2">
      <c r="A348" s="24" t="s">
        <v>324</v>
      </c>
      <c r="B348" s="119" t="s">
        <v>306</v>
      </c>
      <c r="C348" s="19" t="s">
        <v>718</v>
      </c>
      <c r="D348" s="135">
        <v>20000</v>
      </c>
      <c r="E348" s="136" t="s">
        <v>43</v>
      </c>
      <c r="F348" s="121">
        <f t="shared" si="5"/>
        <v>20000</v>
      </c>
    </row>
    <row r="349" spans="1:6" ht="51" x14ac:dyDescent="0.2">
      <c r="A349" s="24" t="s">
        <v>419</v>
      </c>
      <c r="B349" s="119" t="s">
        <v>306</v>
      </c>
      <c r="C349" s="19" t="s">
        <v>719</v>
      </c>
      <c r="D349" s="135">
        <v>491550</v>
      </c>
      <c r="E349" s="136">
        <v>330123</v>
      </c>
      <c r="F349" s="121">
        <f t="shared" si="5"/>
        <v>161427</v>
      </c>
    </row>
    <row r="350" spans="1:6" ht="25.5" x14ac:dyDescent="0.2">
      <c r="A350" s="24" t="s">
        <v>328</v>
      </c>
      <c r="B350" s="119" t="s">
        <v>306</v>
      </c>
      <c r="C350" s="19" t="s">
        <v>720</v>
      </c>
      <c r="D350" s="135">
        <v>542064.19999999995</v>
      </c>
      <c r="E350" s="136">
        <v>14829.6</v>
      </c>
      <c r="F350" s="121">
        <f t="shared" si="5"/>
        <v>527234.6</v>
      </c>
    </row>
    <row r="351" spans="1:6" ht="41.25" customHeight="1" x14ac:dyDescent="0.2">
      <c r="A351" s="24" t="s">
        <v>330</v>
      </c>
      <c r="B351" s="119" t="s">
        <v>306</v>
      </c>
      <c r="C351" s="19" t="s">
        <v>721</v>
      </c>
      <c r="D351" s="135">
        <v>542064.19999999995</v>
      </c>
      <c r="E351" s="136">
        <v>14829.6</v>
      </c>
      <c r="F351" s="121">
        <f t="shared" si="5"/>
        <v>527234.6</v>
      </c>
    </row>
    <row r="352" spans="1:6" x14ac:dyDescent="0.2">
      <c r="A352" s="24" t="s">
        <v>334</v>
      </c>
      <c r="B352" s="119" t="s">
        <v>306</v>
      </c>
      <c r="C352" s="19" t="s">
        <v>722</v>
      </c>
      <c r="D352" s="135">
        <v>542064.19999999995</v>
      </c>
      <c r="E352" s="136">
        <v>14829.6</v>
      </c>
      <c r="F352" s="121">
        <f t="shared" si="5"/>
        <v>527234.6</v>
      </c>
    </row>
    <row r="353" spans="1:8" x14ac:dyDescent="0.2">
      <c r="A353" s="24" t="s">
        <v>659</v>
      </c>
      <c r="B353" s="119" t="s">
        <v>306</v>
      </c>
      <c r="C353" s="189" t="s">
        <v>894</v>
      </c>
      <c r="D353" s="135">
        <v>16500</v>
      </c>
      <c r="E353" s="136">
        <v>16500</v>
      </c>
      <c r="F353" s="121" t="str">
        <f t="shared" si="5"/>
        <v>-</v>
      </c>
    </row>
    <row r="354" spans="1:8" ht="22.5" customHeight="1" x14ac:dyDescent="0.2">
      <c r="A354" s="24" t="s">
        <v>901</v>
      </c>
      <c r="B354" s="119" t="s">
        <v>306</v>
      </c>
      <c r="C354" s="189" t="s">
        <v>895</v>
      </c>
      <c r="D354" s="135">
        <v>16500</v>
      </c>
      <c r="E354" s="136">
        <v>16500</v>
      </c>
      <c r="F354" s="121" t="str">
        <f t="shared" si="5"/>
        <v>-</v>
      </c>
    </row>
    <row r="355" spans="1:8" ht="25.5" x14ac:dyDescent="0.2">
      <c r="A355" s="24" t="s">
        <v>447</v>
      </c>
      <c r="B355" s="119" t="s">
        <v>306</v>
      </c>
      <c r="C355" s="19" t="s">
        <v>723</v>
      </c>
      <c r="D355" s="135">
        <v>70000</v>
      </c>
      <c r="E355" s="136" t="s">
        <v>43</v>
      </c>
      <c r="F355" s="121">
        <f t="shared" si="5"/>
        <v>70000</v>
      </c>
    </row>
    <row r="356" spans="1:8" ht="38.25" x14ac:dyDescent="0.2">
      <c r="A356" s="24" t="s">
        <v>559</v>
      </c>
      <c r="B356" s="119" t="s">
        <v>306</v>
      </c>
      <c r="C356" s="19" t="s">
        <v>724</v>
      </c>
      <c r="D356" s="135">
        <v>70000</v>
      </c>
      <c r="E356" s="136" t="s">
        <v>43</v>
      </c>
      <c r="F356" s="121">
        <f t="shared" si="5"/>
        <v>70000</v>
      </c>
    </row>
    <row r="357" spans="1:8" ht="25.5" x14ac:dyDescent="0.2">
      <c r="A357" s="24" t="s">
        <v>561</v>
      </c>
      <c r="B357" s="119" t="s">
        <v>306</v>
      </c>
      <c r="C357" s="19" t="s">
        <v>725</v>
      </c>
      <c r="D357" s="135">
        <v>70000</v>
      </c>
      <c r="E357" s="136" t="s">
        <v>43</v>
      </c>
      <c r="F357" s="121">
        <f t="shared" si="5"/>
        <v>70000</v>
      </c>
    </row>
    <row r="358" spans="1:8" x14ac:dyDescent="0.2">
      <c r="A358" s="111" t="s">
        <v>726</v>
      </c>
      <c r="B358" s="112" t="s">
        <v>306</v>
      </c>
      <c r="C358" s="113" t="s">
        <v>727</v>
      </c>
      <c r="D358" s="133">
        <v>624528</v>
      </c>
      <c r="E358" s="134">
        <v>31329.599999999999</v>
      </c>
      <c r="F358" s="121">
        <f t="shared" si="5"/>
        <v>593198.4</v>
      </c>
    </row>
    <row r="359" spans="1:8" ht="63.75" x14ac:dyDescent="0.2">
      <c r="A359" s="191" t="s">
        <v>310</v>
      </c>
      <c r="B359" s="190" t="s">
        <v>306</v>
      </c>
      <c r="C359" s="19" t="s">
        <v>716</v>
      </c>
      <c r="D359" s="137">
        <v>4413.8</v>
      </c>
      <c r="E359" s="134" t="s">
        <v>43</v>
      </c>
      <c r="F359" s="121">
        <f t="shared" si="5"/>
        <v>4413.8</v>
      </c>
    </row>
    <row r="360" spans="1:8" ht="18.75" customHeight="1" x14ac:dyDescent="0.2">
      <c r="A360" s="11" t="s">
        <v>312</v>
      </c>
      <c r="B360" s="190" t="s">
        <v>306</v>
      </c>
      <c r="C360" s="19" t="s">
        <v>898</v>
      </c>
      <c r="D360" s="135">
        <v>4413.8</v>
      </c>
      <c r="E360" s="136" t="s">
        <v>43</v>
      </c>
      <c r="F360" s="121">
        <f t="shared" ref="F360:F361" si="6">IF(OR(D360="-",IF(E360="-",0,E360)&gt;=IF(D360="-",0,D360)),"-",IF(D360="-",0,D360)-IF(E360="-",0,E360))</f>
        <v>4413.8</v>
      </c>
    </row>
    <row r="361" spans="1:8" ht="57" customHeight="1" x14ac:dyDescent="0.2">
      <c r="A361" s="24" t="s">
        <v>904</v>
      </c>
      <c r="B361" s="190" t="s">
        <v>306</v>
      </c>
      <c r="C361" s="19" t="s">
        <v>899</v>
      </c>
      <c r="D361" s="135">
        <v>4413.8</v>
      </c>
      <c r="E361" s="136" t="s">
        <v>43</v>
      </c>
      <c r="F361" s="121">
        <f t="shared" si="6"/>
        <v>4413.8</v>
      </c>
    </row>
    <row r="362" spans="1:8" ht="25.5" x14ac:dyDescent="0.2">
      <c r="A362" s="24" t="s">
        <v>328</v>
      </c>
      <c r="B362" s="119" t="s">
        <v>306</v>
      </c>
      <c r="C362" s="19" t="s">
        <v>728</v>
      </c>
      <c r="D362" s="135">
        <v>533614.19999999995</v>
      </c>
      <c r="E362" s="136">
        <v>14829.6</v>
      </c>
      <c r="F362" s="121">
        <f t="shared" si="5"/>
        <v>518784.6</v>
      </c>
    </row>
    <row r="363" spans="1:8" ht="42" customHeight="1" x14ac:dyDescent="0.2">
      <c r="A363" s="24" t="s">
        <v>330</v>
      </c>
      <c r="B363" s="119" t="s">
        <v>306</v>
      </c>
      <c r="C363" s="19" t="s">
        <v>729</v>
      </c>
      <c r="D363" s="135">
        <v>533614.19999999995</v>
      </c>
      <c r="E363" s="136">
        <v>14829.6</v>
      </c>
      <c r="F363" s="121">
        <f t="shared" si="5"/>
        <v>518784.6</v>
      </c>
      <c r="H363" s="15"/>
    </row>
    <row r="364" spans="1:8" x14ac:dyDescent="0.2">
      <c r="A364" s="24" t="s">
        <v>334</v>
      </c>
      <c r="B364" s="119" t="s">
        <v>306</v>
      </c>
      <c r="C364" s="19" t="s">
        <v>730</v>
      </c>
      <c r="D364" s="135">
        <v>533614.19999999995</v>
      </c>
      <c r="E364" s="136">
        <v>14829.6</v>
      </c>
      <c r="F364" s="121">
        <f t="shared" si="5"/>
        <v>518784.6</v>
      </c>
    </row>
    <row r="365" spans="1:8" x14ac:dyDescent="0.2">
      <c r="A365" s="24" t="s">
        <v>659</v>
      </c>
      <c r="B365" s="119" t="s">
        <v>306</v>
      </c>
      <c r="C365" s="189" t="s">
        <v>896</v>
      </c>
      <c r="D365" s="136">
        <v>16500</v>
      </c>
      <c r="E365" s="136">
        <v>16500</v>
      </c>
      <c r="F365" s="121" t="str">
        <f t="shared" si="5"/>
        <v>-</v>
      </c>
    </row>
    <row r="366" spans="1:8" ht="27.75" customHeight="1" x14ac:dyDescent="0.2">
      <c r="A366" s="24" t="s">
        <v>900</v>
      </c>
      <c r="B366" s="119" t="s">
        <v>306</v>
      </c>
      <c r="C366" s="189" t="s">
        <v>897</v>
      </c>
      <c r="D366" s="136">
        <v>16500</v>
      </c>
      <c r="E366" s="136">
        <v>16500</v>
      </c>
      <c r="F366" s="121" t="str">
        <f t="shared" si="5"/>
        <v>-</v>
      </c>
    </row>
    <row r="367" spans="1:8" ht="25.5" x14ac:dyDescent="0.2">
      <c r="A367" s="24" t="s">
        <v>447</v>
      </c>
      <c r="B367" s="119" t="s">
        <v>306</v>
      </c>
      <c r="C367" s="19" t="s">
        <v>731</v>
      </c>
      <c r="D367" s="135">
        <v>70000</v>
      </c>
      <c r="E367" s="136" t="s">
        <v>43</v>
      </c>
      <c r="F367" s="121">
        <f t="shared" si="5"/>
        <v>70000</v>
      </c>
    </row>
    <row r="368" spans="1:8" ht="38.25" x14ac:dyDescent="0.2">
      <c r="A368" s="24" t="s">
        <v>559</v>
      </c>
      <c r="B368" s="119" t="s">
        <v>306</v>
      </c>
      <c r="C368" s="19" t="s">
        <v>732</v>
      </c>
      <c r="D368" s="135">
        <v>70000</v>
      </c>
      <c r="E368" s="136" t="s">
        <v>43</v>
      </c>
      <c r="F368" s="121">
        <f t="shared" si="5"/>
        <v>70000</v>
      </c>
    </row>
    <row r="369" spans="1:6" ht="25.5" x14ac:dyDescent="0.2">
      <c r="A369" s="24" t="s">
        <v>561</v>
      </c>
      <c r="B369" s="119" t="s">
        <v>306</v>
      </c>
      <c r="C369" s="19" t="s">
        <v>733</v>
      </c>
      <c r="D369" s="135">
        <v>70000</v>
      </c>
      <c r="E369" s="136" t="s">
        <v>43</v>
      </c>
      <c r="F369" s="121">
        <f t="shared" si="5"/>
        <v>70000</v>
      </c>
    </row>
    <row r="370" spans="1:6" ht="25.5" x14ac:dyDescent="0.2">
      <c r="A370" s="111" t="s">
        <v>734</v>
      </c>
      <c r="B370" s="112" t="s">
        <v>306</v>
      </c>
      <c r="C370" s="113" t="s">
        <v>735</v>
      </c>
      <c r="D370" s="133">
        <v>520000</v>
      </c>
      <c r="E370" s="134">
        <v>330123</v>
      </c>
      <c r="F370" s="121">
        <f t="shared" si="5"/>
        <v>189877</v>
      </c>
    </row>
    <row r="371" spans="1:6" ht="63.75" x14ac:dyDescent="0.2">
      <c r="A371" s="24" t="s">
        <v>310</v>
      </c>
      <c r="B371" s="119" t="s">
        <v>306</v>
      </c>
      <c r="C371" s="19" t="s">
        <v>736</v>
      </c>
      <c r="D371" s="135">
        <v>511550</v>
      </c>
      <c r="E371" s="136">
        <v>330123</v>
      </c>
      <c r="F371" s="121">
        <f t="shared" si="5"/>
        <v>181427</v>
      </c>
    </row>
    <row r="372" spans="1:6" ht="25.5" x14ac:dyDescent="0.2">
      <c r="A372" s="24" t="s">
        <v>320</v>
      </c>
      <c r="B372" s="119" t="s">
        <v>306</v>
      </c>
      <c r="C372" s="19" t="s">
        <v>737</v>
      </c>
      <c r="D372" s="135">
        <v>511550</v>
      </c>
      <c r="E372" s="136">
        <v>330123</v>
      </c>
      <c r="F372" s="121">
        <f t="shared" si="5"/>
        <v>181427</v>
      </c>
    </row>
    <row r="373" spans="1:6" ht="38.25" x14ac:dyDescent="0.2">
      <c r="A373" s="24" t="s">
        <v>324</v>
      </c>
      <c r="B373" s="119" t="s">
        <v>306</v>
      </c>
      <c r="C373" s="19" t="s">
        <v>738</v>
      </c>
      <c r="D373" s="135">
        <v>20000</v>
      </c>
      <c r="E373" s="136" t="s">
        <v>43</v>
      </c>
      <c r="F373" s="121">
        <f t="shared" si="5"/>
        <v>20000</v>
      </c>
    </row>
    <row r="374" spans="1:6" ht="51" x14ac:dyDescent="0.2">
      <c r="A374" s="24" t="s">
        <v>419</v>
      </c>
      <c r="B374" s="119" t="s">
        <v>306</v>
      </c>
      <c r="C374" s="19" t="s">
        <v>739</v>
      </c>
      <c r="D374" s="135">
        <v>491550</v>
      </c>
      <c r="E374" s="136">
        <v>330123</v>
      </c>
      <c r="F374" s="121">
        <f t="shared" si="5"/>
        <v>161427</v>
      </c>
    </row>
    <row r="375" spans="1:6" ht="25.5" x14ac:dyDescent="0.2">
      <c r="A375" s="24" t="s">
        <v>328</v>
      </c>
      <c r="B375" s="122" t="s">
        <v>306</v>
      </c>
      <c r="C375" s="19" t="s">
        <v>905</v>
      </c>
      <c r="D375" s="137">
        <v>8450</v>
      </c>
      <c r="E375" s="192" t="s">
        <v>43</v>
      </c>
      <c r="F375" s="121">
        <f t="shared" si="5"/>
        <v>8450</v>
      </c>
    </row>
    <row r="376" spans="1:6" ht="25.5" x14ac:dyDescent="0.2">
      <c r="A376" s="24" t="s">
        <v>330</v>
      </c>
      <c r="B376" s="122" t="s">
        <v>306</v>
      </c>
      <c r="C376" s="19" t="s">
        <v>906</v>
      </c>
      <c r="D376" s="137">
        <v>8450</v>
      </c>
      <c r="E376" s="192" t="s">
        <v>43</v>
      </c>
      <c r="F376" s="121">
        <f t="shared" si="5"/>
        <v>8450</v>
      </c>
    </row>
    <row r="377" spans="1:6" x14ac:dyDescent="0.2">
      <c r="A377" s="24" t="s">
        <v>334</v>
      </c>
      <c r="B377" s="122" t="s">
        <v>306</v>
      </c>
      <c r="C377" s="19" t="s">
        <v>907</v>
      </c>
      <c r="D377" s="137">
        <v>8450</v>
      </c>
      <c r="E377" s="192" t="s">
        <v>43</v>
      </c>
      <c r="F377" s="121">
        <f t="shared" si="5"/>
        <v>8450</v>
      </c>
    </row>
    <row r="378" spans="1:6" ht="25.5" x14ac:dyDescent="0.2">
      <c r="A378" s="111" t="s">
        <v>740</v>
      </c>
      <c r="B378" s="112" t="s">
        <v>306</v>
      </c>
      <c r="C378" s="113" t="s">
        <v>741</v>
      </c>
      <c r="D378" s="133">
        <v>3270000</v>
      </c>
      <c r="E378" s="134">
        <v>867479.51</v>
      </c>
      <c r="F378" s="121">
        <f t="shared" si="5"/>
        <v>2402520.4900000002</v>
      </c>
    </row>
    <row r="379" spans="1:6" ht="25.5" x14ac:dyDescent="0.2">
      <c r="A379" s="24" t="s">
        <v>742</v>
      </c>
      <c r="B379" s="119" t="s">
        <v>306</v>
      </c>
      <c r="C379" s="19" t="s">
        <v>743</v>
      </c>
      <c r="D379" s="135">
        <v>3270000</v>
      </c>
      <c r="E379" s="136">
        <v>867479.51</v>
      </c>
      <c r="F379" s="121">
        <f t="shared" si="5"/>
        <v>2402520.4900000002</v>
      </c>
    </row>
    <row r="380" spans="1:6" x14ac:dyDescent="0.2">
      <c r="A380" s="24" t="s">
        <v>744</v>
      </c>
      <c r="B380" s="119" t="s">
        <v>306</v>
      </c>
      <c r="C380" s="19" t="s">
        <v>745</v>
      </c>
      <c r="D380" s="135">
        <v>3270000</v>
      </c>
      <c r="E380" s="136">
        <v>867479.51</v>
      </c>
      <c r="F380" s="121">
        <f t="shared" si="5"/>
        <v>2402520.4900000002</v>
      </c>
    </row>
    <row r="381" spans="1:6" ht="25.5" x14ac:dyDescent="0.2">
      <c r="A381" s="111" t="s">
        <v>746</v>
      </c>
      <c r="B381" s="112" t="s">
        <v>306</v>
      </c>
      <c r="C381" s="113" t="s">
        <v>747</v>
      </c>
      <c r="D381" s="133">
        <v>3270000</v>
      </c>
      <c r="E381" s="134">
        <v>867479.51</v>
      </c>
      <c r="F381" s="121">
        <f t="shared" si="5"/>
        <v>2402520.4900000002</v>
      </c>
    </row>
    <row r="382" spans="1:6" ht="25.5" x14ac:dyDescent="0.2">
      <c r="A382" s="24" t="s">
        <v>742</v>
      </c>
      <c r="B382" s="119" t="s">
        <v>306</v>
      </c>
      <c r="C382" s="19" t="s">
        <v>748</v>
      </c>
      <c r="D382" s="135">
        <v>3270000</v>
      </c>
      <c r="E382" s="136">
        <v>867479.51</v>
      </c>
      <c r="F382" s="121">
        <f t="shared" si="5"/>
        <v>2402520.4900000002</v>
      </c>
    </row>
    <row r="383" spans="1:6" x14ac:dyDescent="0.2">
      <c r="A383" s="24" t="s">
        <v>744</v>
      </c>
      <c r="B383" s="119" t="s">
        <v>306</v>
      </c>
      <c r="C383" s="19" t="s">
        <v>749</v>
      </c>
      <c r="D383" s="135">
        <v>3270000</v>
      </c>
      <c r="E383" s="136">
        <v>867479.51</v>
      </c>
      <c r="F383" s="121">
        <f t="shared" si="5"/>
        <v>2402520.4900000002</v>
      </c>
    </row>
    <row r="384" spans="1:6" ht="9" customHeight="1" x14ac:dyDescent="0.2">
      <c r="A384" s="123"/>
      <c r="B384" s="124"/>
      <c r="C384" s="125"/>
      <c r="D384" s="138"/>
      <c r="E384" s="139"/>
      <c r="F384" s="124"/>
    </row>
    <row r="385" spans="1:6" ht="13.5" customHeight="1" x14ac:dyDescent="0.2">
      <c r="A385" s="126" t="s">
        <v>750</v>
      </c>
      <c r="B385" s="127" t="s">
        <v>751</v>
      </c>
      <c r="C385" s="128" t="s">
        <v>307</v>
      </c>
      <c r="D385" s="140">
        <f>'Доходы+'!D20-'Расходы+'!D13</f>
        <v>-44793507.960000038</v>
      </c>
      <c r="E385" s="140">
        <f>'Доходы+'!E20-'Расходы+'!E13</f>
        <v>9673098.4900000095</v>
      </c>
      <c r="F385" s="129" t="s">
        <v>752</v>
      </c>
    </row>
  </sheetData>
  <mergeCells count="7">
    <mergeCell ref="F4:F9"/>
    <mergeCell ref="C4:C9"/>
    <mergeCell ref="A2:D2"/>
    <mergeCell ref="A4:A11"/>
    <mergeCell ref="B4:B11"/>
    <mergeCell ref="D4:D11"/>
    <mergeCell ref="E4:E9"/>
  </mergeCells>
  <conditionalFormatting sqref="F14 F16:F359 F362:F383">
    <cfRule type="cellIs" priority="5" stopIfTrue="1" operator="equal">
      <formula>0</formula>
    </cfRule>
  </conditionalFormatting>
  <conditionalFormatting sqref="E14 E16">
    <cfRule type="cellIs" priority="2" stopIfTrue="1" operator="equal">
      <formula>0</formula>
    </cfRule>
  </conditionalFormatting>
  <conditionalFormatting sqref="E28:E29">
    <cfRule type="cellIs" priority="3" stopIfTrue="1" operator="equal">
      <formula>0</formula>
    </cfRule>
  </conditionalFormatting>
  <conditionalFormatting sqref="E31">
    <cfRule type="cellIs" priority="4" stopIfTrue="1" operator="equal">
      <formula>0</formula>
    </cfRule>
  </conditionalFormatting>
  <conditionalFormatting sqref="F360:F361">
    <cfRule type="cellIs" priority="1" stopIfTrue="1" operator="equal">
      <formula>0</formula>
    </cfRule>
  </conditionalFormatting>
  <pageMargins left="0.78740157480314965" right="0.78740157480314965" top="0.59055118110236227" bottom="0.59055118110236227" header="0" footer="0"/>
  <pageSetup paperSize="9" scale="55" fitToHeight="0" orientation="portrait" r:id="rId1"/>
  <headerFooter alignWithMargins="0"/>
  <rowBreaks count="2" manualBreakCount="2">
    <brk id="254" max="5" man="1"/>
    <brk id="36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view="pageBreakPreview" topLeftCell="A19" zoomScale="83" zoomScaleNormal="100" zoomScaleSheetLayoutView="83" workbookViewId="0">
      <selection activeCell="C36" sqref="C36"/>
    </sheetView>
  </sheetViews>
  <sheetFormatPr defaultRowHeight="12.75" customHeight="1" x14ac:dyDescent="0.2"/>
  <cols>
    <col min="1" max="1" width="44.85546875" style="1" customWidth="1"/>
    <col min="2" max="2" width="5.5703125" style="1" customWidth="1"/>
    <col min="3" max="3" width="36.140625" style="1" customWidth="1"/>
    <col min="4" max="4" width="20.42578125" style="1" customWidth="1"/>
    <col min="5" max="5" width="19.140625" style="1" customWidth="1"/>
    <col min="6" max="6" width="18.7109375" style="1" customWidth="1"/>
    <col min="7" max="16384" width="9.140625" style="1"/>
  </cols>
  <sheetData>
    <row r="1" spans="1:6" ht="11.1" customHeight="1" x14ac:dyDescent="0.2">
      <c r="A1" s="173" t="s">
        <v>753</v>
      </c>
      <c r="B1" s="173"/>
      <c r="C1" s="173"/>
      <c r="D1" s="173"/>
      <c r="E1" s="173"/>
      <c r="F1" s="173"/>
    </row>
    <row r="2" spans="1:6" ht="13.15" customHeight="1" x14ac:dyDescent="0.25">
      <c r="A2" s="147" t="s">
        <v>754</v>
      </c>
      <c r="B2" s="147"/>
      <c r="C2" s="147"/>
      <c r="D2" s="147"/>
      <c r="E2" s="147"/>
      <c r="F2" s="147"/>
    </row>
    <row r="3" spans="1:6" ht="9" customHeight="1" x14ac:dyDescent="0.2">
      <c r="A3" s="2"/>
      <c r="B3" s="3"/>
      <c r="C3" s="4"/>
      <c r="D3" s="5"/>
      <c r="E3" s="5"/>
      <c r="F3" s="4"/>
    </row>
    <row r="4" spans="1:6" ht="13.9" customHeight="1" thickBot="1" x14ac:dyDescent="0.25">
      <c r="A4" s="37">
        <v>1</v>
      </c>
      <c r="B4" s="38">
        <v>2</v>
      </c>
      <c r="C4" s="39">
        <v>3</v>
      </c>
      <c r="D4" s="40" t="s">
        <v>26</v>
      </c>
      <c r="E4" s="41" t="s">
        <v>27</v>
      </c>
      <c r="F4" s="42" t="s">
        <v>28</v>
      </c>
    </row>
    <row r="5" spans="1:6" ht="4.9000000000000004" customHeight="1" x14ac:dyDescent="0.2">
      <c r="A5" s="174" t="s">
        <v>20</v>
      </c>
      <c r="B5" s="177" t="s">
        <v>21</v>
      </c>
      <c r="C5" s="180" t="s">
        <v>755</v>
      </c>
      <c r="D5" s="183" t="s">
        <v>23</v>
      </c>
      <c r="E5" s="183" t="s">
        <v>24</v>
      </c>
      <c r="F5" s="186" t="s">
        <v>25</v>
      </c>
    </row>
    <row r="6" spans="1:6" ht="6" customHeight="1" x14ac:dyDescent="0.2">
      <c r="A6" s="175"/>
      <c r="B6" s="178"/>
      <c r="C6" s="181"/>
      <c r="D6" s="184"/>
      <c r="E6" s="184"/>
      <c r="F6" s="187"/>
    </row>
    <row r="7" spans="1:6" ht="4.9000000000000004" customHeight="1" x14ac:dyDescent="0.2">
      <c r="A7" s="175"/>
      <c r="B7" s="178"/>
      <c r="C7" s="181"/>
      <c r="D7" s="184"/>
      <c r="E7" s="184"/>
      <c r="F7" s="187"/>
    </row>
    <row r="8" spans="1:6" ht="6" customHeight="1" x14ac:dyDescent="0.2">
      <c r="A8" s="175"/>
      <c r="B8" s="178"/>
      <c r="C8" s="181"/>
      <c r="D8" s="184"/>
      <c r="E8" s="184"/>
      <c r="F8" s="187"/>
    </row>
    <row r="9" spans="1:6" ht="6" customHeight="1" x14ac:dyDescent="0.2">
      <c r="A9" s="175"/>
      <c r="B9" s="178"/>
      <c r="C9" s="181"/>
      <c r="D9" s="184"/>
      <c r="E9" s="184"/>
      <c r="F9" s="187"/>
    </row>
    <row r="10" spans="1:6" ht="18" customHeight="1" x14ac:dyDescent="0.2">
      <c r="A10" s="175"/>
      <c r="B10" s="178"/>
      <c r="C10" s="181"/>
      <c r="D10" s="184"/>
      <c r="E10" s="184"/>
      <c r="F10" s="187"/>
    </row>
    <row r="11" spans="1:6" ht="13.5" customHeight="1" x14ac:dyDescent="0.2">
      <c r="A11" s="176"/>
      <c r="B11" s="179"/>
      <c r="C11" s="182"/>
      <c r="D11" s="185"/>
      <c r="E11" s="185"/>
      <c r="F11" s="188"/>
    </row>
    <row r="12" spans="1:6" ht="13.5" thickBot="1" x14ac:dyDescent="0.25">
      <c r="A12" s="43">
        <v>1</v>
      </c>
      <c r="B12" s="44">
        <v>2</v>
      </c>
      <c r="C12" s="45">
        <v>3</v>
      </c>
      <c r="D12" s="46" t="s">
        <v>26</v>
      </c>
      <c r="E12" s="47" t="s">
        <v>27</v>
      </c>
      <c r="F12" s="48" t="s">
        <v>28</v>
      </c>
    </row>
    <row r="13" spans="1:6" ht="25.5" x14ac:dyDescent="0.2">
      <c r="A13" s="49" t="s">
        <v>756</v>
      </c>
      <c r="B13" s="50" t="s">
        <v>757</v>
      </c>
      <c r="C13" s="51" t="s">
        <v>804</v>
      </c>
      <c r="D13" s="91">
        <f>D15+D24</f>
        <v>8197004</v>
      </c>
      <c r="E13" s="91">
        <f>E24+E15</f>
        <v>-9673098.4900000095</v>
      </c>
      <c r="F13" s="52">
        <f>D13-E13</f>
        <v>17870102.49000001</v>
      </c>
    </row>
    <row r="14" spans="1:6" x14ac:dyDescent="0.2">
      <c r="A14" s="53" t="s">
        <v>805</v>
      </c>
      <c r="B14" s="54"/>
      <c r="C14" s="55"/>
      <c r="D14" s="55"/>
      <c r="E14" s="6"/>
      <c r="F14" s="171">
        <f>D15-E15</f>
        <v>11889548</v>
      </c>
    </row>
    <row r="15" spans="1:6" ht="25.5" x14ac:dyDescent="0.2">
      <c r="A15" s="56" t="s">
        <v>758</v>
      </c>
      <c r="B15" s="57" t="s">
        <v>759</v>
      </c>
      <c r="C15" s="58" t="s">
        <v>804</v>
      </c>
      <c r="D15" s="92">
        <f>D17</f>
        <v>5199004</v>
      </c>
      <c r="E15" s="92">
        <f>E17</f>
        <v>-6690544</v>
      </c>
      <c r="F15" s="172"/>
    </row>
    <row r="16" spans="1:6" x14ac:dyDescent="0.2">
      <c r="A16" s="59" t="s">
        <v>760</v>
      </c>
      <c r="B16" s="60"/>
      <c r="C16" s="61"/>
      <c r="D16" s="61"/>
      <c r="E16" s="93"/>
      <c r="F16" s="171">
        <f>D17-E17</f>
        <v>11889548</v>
      </c>
    </row>
    <row r="17" spans="1:6" ht="25.5" x14ac:dyDescent="0.2">
      <c r="A17" s="62" t="s">
        <v>806</v>
      </c>
      <c r="B17" s="63" t="s">
        <v>759</v>
      </c>
      <c r="C17" s="64" t="s">
        <v>807</v>
      </c>
      <c r="D17" s="94">
        <f>D18+D20</f>
        <v>5199004</v>
      </c>
      <c r="E17" s="95">
        <f>E20</f>
        <v>-6690544</v>
      </c>
      <c r="F17" s="172"/>
    </row>
    <row r="18" spans="1:6" ht="38.25" x14ac:dyDescent="0.2">
      <c r="A18" s="62" t="s">
        <v>808</v>
      </c>
      <c r="B18" s="63" t="s">
        <v>759</v>
      </c>
      <c r="C18" s="64" t="s">
        <v>809</v>
      </c>
      <c r="D18" s="94">
        <f>D19</f>
        <v>23600000</v>
      </c>
      <c r="E18" s="95" t="s">
        <v>43</v>
      </c>
      <c r="F18" s="96">
        <f>D18</f>
        <v>23600000</v>
      </c>
    </row>
    <row r="19" spans="1:6" ht="38.25" x14ac:dyDescent="0.2">
      <c r="A19" s="62" t="s">
        <v>810</v>
      </c>
      <c r="B19" s="63" t="s">
        <v>759</v>
      </c>
      <c r="C19" s="64" t="s">
        <v>811</v>
      </c>
      <c r="D19" s="94">
        <v>23600000</v>
      </c>
      <c r="E19" s="95" t="s">
        <v>43</v>
      </c>
      <c r="F19" s="96">
        <f>D19</f>
        <v>23600000</v>
      </c>
    </row>
    <row r="20" spans="1:6" ht="38.25" x14ac:dyDescent="0.2">
      <c r="A20" s="62" t="s">
        <v>812</v>
      </c>
      <c r="B20" s="63" t="s">
        <v>759</v>
      </c>
      <c r="C20" s="64" t="s">
        <v>813</v>
      </c>
      <c r="D20" s="94">
        <f>D21</f>
        <v>-18400996</v>
      </c>
      <c r="E20" s="95">
        <f>E21</f>
        <v>-6690544</v>
      </c>
      <c r="F20" s="96">
        <f>D20-E20</f>
        <v>-11710452</v>
      </c>
    </row>
    <row r="21" spans="1:6" ht="38.25" x14ac:dyDescent="0.2">
      <c r="A21" s="62" t="s">
        <v>814</v>
      </c>
      <c r="B21" s="63" t="s">
        <v>759</v>
      </c>
      <c r="C21" s="64" t="s">
        <v>815</v>
      </c>
      <c r="D21" s="94">
        <v>-18400996</v>
      </c>
      <c r="E21" s="95">
        <v>-6690544</v>
      </c>
      <c r="F21" s="96">
        <f>D21-E21</f>
        <v>-11710452</v>
      </c>
    </row>
    <row r="22" spans="1:6" ht="25.5" x14ac:dyDescent="0.2">
      <c r="A22" s="65" t="s">
        <v>761</v>
      </c>
      <c r="B22" s="66" t="s">
        <v>762</v>
      </c>
      <c r="C22" s="67" t="s">
        <v>804</v>
      </c>
      <c r="D22" s="68" t="s">
        <v>43</v>
      </c>
      <c r="E22" s="69" t="s">
        <v>43</v>
      </c>
      <c r="F22" s="70" t="s">
        <v>43</v>
      </c>
    </row>
    <row r="23" spans="1:6" x14ac:dyDescent="0.2">
      <c r="A23" s="62" t="s">
        <v>760</v>
      </c>
      <c r="B23" s="71"/>
      <c r="C23" s="72" t="s">
        <v>816</v>
      </c>
      <c r="D23" s="72" t="s">
        <v>816</v>
      </c>
      <c r="E23" s="72" t="s">
        <v>816</v>
      </c>
      <c r="F23" s="73" t="s">
        <v>816</v>
      </c>
    </row>
    <row r="24" spans="1:6" ht="16.5" customHeight="1" x14ac:dyDescent="0.2">
      <c r="A24" s="56" t="s">
        <v>817</v>
      </c>
      <c r="B24" s="57" t="s">
        <v>763</v>
      </c>
      <c r="C24" s="64" t="s">
        <v>818</v>
      </c>
      <c r="D24" s="92">
        <f>D25</f>
        <v>2998000</v>
      </c>
      <c r="E24" s="97">
        <f>E25</f>
        <v>-2982554.4900000095</v>
      </c>
      <c r="F24" s="98">
        <f>D25-E25</f>
        <v>5980554.4900000095</v>
      </c>
    </row>
    <row r="25" spans="1:6" ht="36.75" customHeight="1" x14ac:dyDescent="0.2">
      <c r="A25" s="62" t="s">
        <v>819</v>
      </c>
      <c r="B25" s="63" t="s">
        <v>763</v>
      </c>
      <c r="C25" s="64" t="s">
        <v>818</v>
      </c>
      <c r="D25" s="94">
        <f>D26+D30</f>
        <v>2998000</v>
      </c>
      <c r="E25" s="95">
        <f>E26+E30</f>
        <v>-2982554.4900000095</v>
      </c>
      <c r="F25" s="96">
        <f>D25-E25</f>
        <v>5980554.4900000095</v>
      </c>
    </row>
    <row r="26" spans="1:6" ht="16.5" customHeight="1" x14ac:dyDescent="0.2">
      <c r="A26" s="56" t="s">
        <v>764</v>
      </c>
      <c r="B26" s="57" t="s">
        <v>765</v>
      </c>
      <c r="C26" s="64" t="s">
        <v>820</v>
      </c>
      <c r="D26" s="92">
        <f>D27</f>
        <v>-749090955.79999995</v>
      </c>
      <c r="E26" s="97">
        <f>E27</f>
        <v>-194548986.15000001</v>
      </c>
      <c r="F26" s="74" t="s">
        <v>752</v>
      </c>
    </row>
    <row r="27" spans="1:6" ht="29.25" customHeight="1" x14ac:dyDescent="0.2">
      <c r="A27" s="62" t="s">
        <v>821</v>
      </c>
      <c r="B27" s="63" t="s">
        <v>765</v>
      </c>
      <c r="C27" s="64" t="s">
        <v>822</v>
      </c>
      <c r="D27" s="94">
        <v>-749090955.79999995</v>
      </c>
      <c r="E27" s="95">
        <v>-194548986.15000001</v>
      </c>
      <c r="F27" s="75" t="s">
        <v>752</v>
      </c>
    </row>
    <row r="28" spans="1:6" ht="30" customHeight="1" x14ac:dyDescent="0.2">
      <c r="A28" s="62" t="s">
        <v>823</v>
      </c>
      <c r="B28" s="63" t="s">
        <v>765</v>
      </c>
      <c r="C28" s="64" t="s">
        <v>824</v>
      </c>
      <c r="D28" s="94">
        <f>D27</f>
        <v>-749090955.79999995</v>
      </c>
      <c r="E28" s="95">
        <f>E27</f>
        <v>-194548986.15000001</v>
      </c>
      <c r="F28" s="75" t="s">
        <v>752</v>
      </c>
    </row>
    <row r="29" spans="1:6" ht="35.25" customHeight="1" x14ac:dyDescent="0.2">
      <c r="A29" s="62" t="s">
        <v>825</v>
      </c>
      <c r="B29" s="63" t="s">
        <v>765</v>
      </c>
      <c r="C29" s="64" t="s">
        <v>826</v>
      </c>
      <c r="D29" s="94">
        <f>D28</f>
        <v>-749090955.79999995</v>
      </c>
      <c r="E29" s="95">
        <f>E28</f>
        <v>-194548986.15000001</v>
      </c>
      <c r="F29" s="75" t="s">
        <v>752</v>
      </c>
    </row>
    <row r="30" spans="1:6" ht="17.25" customHeight="1" x14ac:dyDescent="0.2">
      <c r="A30" s="56" t="s">
        <v>766</v>
      </c>
      <c r="B30" s="57" t="s">
        <v>767</v>
      </c>
      <c r="C30" s="64" t="s">
        <v>827</v>
      </c>
      <c r="D30" s="92">
        <f>D31</f>
        <v>752088955.79999995</v>
      </c>
      <c r="E30" s="97">
        <f>E31</f>
        <v>191566431.66</v>
      </c>
      <c r="F30" s="74" t="s">
        <v>752</v>
      </c>
    </row>
    <row r="31" spans="1:6" ht="30.75" customHeight="1" x14ac:dyDescent="0.2">
      <c r="A31" s="62" t="s">
        <v>828</v>
      </c>
      <c r="B31" s="63" t="s">
        <v>767</v>
      </c>
      <c r="C31" s="64" t="s">
        <v>829</v>
      </c>
      <c r="D31" s="94">
        <v>752088955.79999995</v>
      </c>
      <c r="E31" s="95">
        <v>191566431.66</v>
      </c>
      <c r="F31" s="75" t="s">
        <v>752</v>
      </c>
    </row>
    <row r="32" spans="1:6" ht="33.75" customHeight="1" x14ac:dyDescent="0.2">
      <c r="A32" s="62" t="s">
        <v>830</v>
      </c>
      <c r="B32" s="63" t="s">
        <v>767</v>
      </c>
      <c r="C32" s="64" t="s">
        <v>831</v>
      </c>
      <c r="D32" s="94">
        <f>D31</f>
        <v>752088955.79999995</v>
      </c>
      <c r="E32" s="95">
        <f>E31</f>
        <v>191566431.66</v>
      </c>
      <c r="F32" s="75" t="s">
        <v>752</v>
      </c>
    </row>
    <row r="33" spans="1:6" ht="36" customHeight="1" thickBot="1" x14ac:dyDescent="0.25">
      <c r="A33" s="76" t="s">
        <v>832</v>
      </c>
      <c r="B33" s="77" t="s">
        <v>767</v>
      </c>
      <c r="C33" s="78" t="s">
        <v>833</v>
      </c>
      <c r="D33" s="99">
        <f>D32</f>
        <v>752088955.79999995</v>
      </c>
      <c r="E33" s="100">
        <f>E32</f>
        <v>191566431.66</v>
      </c>
      <c r="F33" s="79" t="s">
        <v>752</v>
      </c>
    </row>
    <row r="34" spans="1:6" ht="12.75" customHeight="1" x14ac:dyDescent="0.2">
      <c r="F34" s="7"/>
    </row>
    <row r="36" spans="1:6" ht="70.5" customHeight="1" x14ac:dyDescent="0.2">
      <c r="A36" s="8" t="s">
        <v>888</v>
      </c>
      <c r="C36" s="9"/>
      <c r="E36" s="101" t="s">
        <v>889</v>
      </c>
    </row>
    <row r="37" spans="1:6" ht="12.75" customHeight="1" x14ac:dyDescent="0.2">
      <c r="C37" s="10" t="s">
        <v>834</v>
      </c>
      <c r="E37" s="1" t="s">
        <v>835</v>
      </c>
    </row>
    <row r="38" spans="1:6" ht="12.75" customHeight="1" x14ac:dyDescent="0.2">
      <c r="C38" s="10"/>
    </row>
    <row r="39" spans="1:6" ht="12.75" customHeight="1" x14ac:dyDescent="0.2">
      <c r="A39" s="11" t="s">
        <v>890</v>
      </c>
    </row>
    <row r="40" spans="1:6" ht="12.75" customHeight="1" x14ac:dyDescent="0.2">
      <c r="A40" s="1" t="s">
        <v>836</v>
      </c>
      <c r="C40" s="9"/>
      <c r="E40" s="101" t="s">
        <v>891</v>
      </c>
    </row>
    <row r="41" spans="1:6" ht="12.75" customHeight="1" x14ac:dyDescent="0.2">
      <c r="C41" s="10" t="s">
        <v>834</v>
      </c>
      <c r="E41" s="1" t="s">
        <v>835</v>
      </c>
    </row>
    <row r="43" spans="1:6" ht="12.75" customHeight="1" x14ac:dyDescent="0.2">
      <c r="A43" s="1" t="s">
        <v>886</v>
      </c>
      <c r="C43" s="9"/>
      <c r="E43" s="102" t="s">
        <v>887</v>
      </c>
    </row>
    <row r="44" spans="1:6" ht="12.75" customHeight="1" x14ac:dyDescent="0.2">
      <c r="C44" s="10" t="s">
        <v>834</v>
      </c>
      <c r="E44" s="1" t="s">
        <v>835</v>
      </c>
    </row>
    <row r="47" spans="1:6" ht="12.75" customHeight="1" x14ac:dyDescent="0.2">
      <c r="A47" s="146" t="s">
        <v>903</v>
      </c>
    </row>
  </sheetData>
  <mergeCells count="10">
    <mergeCell ref="F14:F15"/>
    <mergeCell ref="F16:F17"/>
    <mergeCell ref="A2:F2"/>
    <mergeCell ref="A1:F1"/>
    <mergeCell ref="A5:A11"/>
    <mergeCell ref="B5:B11"/>
    <mergeCell ref="C5:C11"/>
    <mergeCell ref="D5:D11"/>
    <mergeCell ref="E5:E11"/>
    <mergeCell ref="F5:F11"/>
  </mergeCells>
  <conditionalFormatting sqref="E101:F101">
    <cfRule type="cellIs" priority="20" stopIfTrue="1" operator="equal">
      <formula>0</formula>
    </cfRule>
  </conditionalFormatting>
  <conditionalFormatting sqref="F34">
    <cfRule type="cellIs" dxfId="18" priority="19"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59055118110236227" bottom="0.59055118110236227" header="0" footer="0"/>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768</v>
      </c>
      <c r="B1" t="s">
        <v>27</v>
      </c>
    </row>
    <row r="2" spans="1:2" x14ac:dyDescent="0.2">
      <c r="A2" t="s">
        <v>769</v>
      </c>
      <c r="B2" t="s">
        <v>770</v>
      </c>
    </row>
    <row r="3" spans="1:2" x14ac:dyDescent="0.2">
      <c r="A3" t="s">
        <v>771</v>
      </c>
      <c r="B3" t="s">
        <v>5</v>
      </c>
    </row>
    <row r="4" spans="1:2" x14ac:dyDescent="0.2">
      <c r="A4" t="s">
        <v>772</v>
      </c>
      <c r="B4" t="s">
        <v>773</v>
      </c>
    </row>
    <row r="5" spans="1:2" x14ac:dyDescent="0.2">
      <c r="A5" t="s">
        <v>774</v>
      </c>
      <c r="B5" t="s">
        <v>775</v>
      </c>
    </row>
    <row r="6" spans="1:2" x14ac:dyDescent="0.2">
      <c r="A6" t="s">
        <v>776</v>
      </c>
      <c r="B6" t="s">
        <v>777</v>
      </c>
    </row>
    <row r="7" spans="1:2" x14ac:dyDescent="0.2">
      <c r="A7" t="s">
        <v>778</v>
      </c>
      <c r="B7" t="s">
        <v>777</v>
      </c>
    </row>
    <row r="8" spans="1:2" x14ac:dyDescent="0.2">
      <c r="A8" t="s">
        <v>779</v>
      </c>
      <c r="B8" t="s">
        <v>780</v>
      </c>
    </row>
    <row r="9" spans="1:2" x14ac:dyDescent="0.2">
      <c r="A9" t="s">
        <v>781</v>
      </c>
      <c r="B9" t="s">
        <v>782</v>
      </c>
    </row>
    <row r="10" spans="1:2" x14ac:dyDescent="0.2">
      <c r="A10" t="s">
        <v>783</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32</vt:i4>
      </vt:variant>
    </vt:vector>
  </HeadingPairs>
  <TitlesOfParts>
    <vt:vector size="36"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'Доходы+'!Область_печати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rep:2.47.0.110</dc:description>
  <cp:lastModifiedBy>Рамошина Виктория Викторовна</cp:lastModifiedBy>
  <cp:lastPrinted>2019-06-17T07:41:03Z</cp:lastPrinted>
  <dcterms:created xsi:type="dcterms:W3CDTF">2019-03-19T09:19:30Z</dcterms:created>
  <dcterms:modified xsi:type="dcterms:W3CDTF">2019-06-17T07:41:06Z</dcterms:modified>
</cp:coreProperties>
</file>