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755" windowHeight="11370" activeTab="1"/>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'Доходы+'!$F$246</definedName>
    <definedName name="LAST_CELL" localSheetId="2">'Источники+'!$F$25</definedName>
    <definedName name="LAST_CELL" localSheetId="1">'Расходы+'!$F$382</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'Доходы+'!$A$246</definedName>
    <definedName name="REND_1" localSheetId="2">'Источники+'!$A$25</definedName>
    <definedName name="REND_1" localSheetId="1">'Расходы+'!$A$383</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 name="_xlnm.Print_Area" localSheetId="0">'Доходы+'!$A$1:$F$247</definedName>
    <definedName name="_xlnm.Print_Area" localSheetId="2">'Источники+'!$A$1:$F$47</definedName>
    <definedName name="_xlnm.Print_Area" localSheetId="1">'Расходы+'!$A$1:$F$383</definedName>
  </definedNames>
  <calcPr calcId="145621"/>
</workbook>
</file>

<file path=xl/calcChain.xml><?xml version="1.0" encoding="utf-8"?>
<calcChain xmlns="http://schemas.openxmlformats.org/spreadsheetml/2006/main">
  <c r="F13" i="2" l="1"/>
  <c r="D90" i="2" l="1"/>
  <c r="E94" i="2"/>
  <c r="D95" i="2"/>
  <c r="D94" i="2" s="1"/>
  <c r="E127" i="2"/>
  <c r="E126" i="2" s="1"/>
  <c r="E143" i="2"/>
  <c r="E142" i="2" s="1"/>
  <c r="E141" i="2" s="1"/>
  <c r="E151" i="2"/>
  <c r="E150" i="2" s="1"/>
  <c r="E161" i="2"/>
  <c r="E160" i="2" s="1"/>
  <c r="E192" i="2"/>
  <c r="E197" i="2"/>
  <c r="E202" i="2"/>
  <c r="D202" i="2"/>
  <c r="E213" i="2"/>
  <c r="E216" i="2"/>
  <c r="E215" i="2" s="1"/>
  <c r="D216" i="2"/>
  <c r="D215" i="2" s="1"/>
  <c r="E301" i="2"/>
  <c r="E310" i="2"/>
  <c r="E309" i="2" s="1"/>
  <c r="E314" i="2"/>
  <c r="E313" i="2" s="1"/>
  <c r="E312" i="2" s="1"/>
  <c r="F320" i="2"/>
  <c r="F191" i="1"/>
  <c r="F22" i="1"/>
  <c r="F23" i="1"/>
  <c r="F24" i="1"/>
  <c r="F25" i="1"/>
  <c r="F26" i="1"/>
  <c r="F27" i="1"/>
  <c r="F28" i="1"/>
  <c r="F29"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E106" i="1"/>
  <c r="E107" i="1"/>
  <c r="E139" i="1"/>
  <c r="E196" i="1"/>
  <c r="F238" i="2" l="1"/>
  <c r="E20" i="3" l="1"/>
  <c r="F98" i="2" l="1"/>
  <c r="F97" i="2"/>
  <c r="F322" i="2" l="1"/>
  <c r="F323" i="2"/>
  <c r="F324" i="2"/>
  <c r="F66" i="2"/>
  <c r="F67" i="2"/>
  <c r="F68" i="2"/>
  <c r="F30" i="2"/>
  <c r="F31" i="2"/>
  <c r="F32" i="2"/>
  <c r="F29" i="2"/>
  <c r="F19" i="3" l="1"/>
  <c r="F18" i="3"/>
  <c r="F374" i="2"/>
  <c r="F375" i="2"/>
  <c r="F373" i="2"/>
  <c r="F360" i="2"/>
  <c r="F359" i="2"/>
  <c r="F358" i="2"/>
  <c r="F24" i="2" l="1"/>
  <c r="F25" i="2"/>
  <c r="F26" i="2"/>
  <c r="F27" i="2"/>
  <c r="F28" i="2"/>
  <c r="F33" i="2"/>
  <c r="F34" i="2"/>
  <c r="F35"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4" i="2"/>
  <c r="F215" i="2"/>
  <c r="F216" i="2"/>
  <c r="F217" i="2"/>
  <c r="F218" i="2"/>
  <c r="F219" i="2"/>
  <c r="F220" i="2"/>
  <c r="F221" i="2"/>
  <c r="F222" i="2"/>
  <c r="F223" i="2"/>
  <c r="F224" i="2"/>
  <c r="F225" i="2"/>
  <c r="F226" i="2"/>
  <c r="F227" i="2"/>
  <c r="F228" i="2"/>
  <c r="F229" i="2"/>
  <c r="F230" i="2"/>
  <c r="F231" i="2"/>
  <c r="F232" i="2"/>
  <c r="F233" i="2"/>
  <c r="F234" i="2"/>
  <c r="F235" i="2"/>
  <c r="F236" i="2"/>
  <c r="F237"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1"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61" i="2"/>
  <c r="F362" i="2"/>
  <c r="F363" i="2"/>
  <c r="F364" i="2"/>
  <c r="F365" i="2"/>
  <c r="F366" i="2"/>
  <c r="F367" i="2"/>
  <c r="F368" i="2"/>
  <c r="F369" i="2"/>
  <c r="F370" i="2"/>
  <c r="F371" i="2"/>
  <c r="F372" i="2"/>
  <c r="F376" i="2"/>
  <c r="F377" i="2"/>
  <c r="F378" i="2"/>
  <c r="F379" i="2"/>
  <c r="F380" i="2"/>
  <c r="F381" i="2"/>
  <c r="F17" i="2"/>
  <c r="F18" i="2"/>
  <c r="F19" i="2"/>
  <c r="F20" i="2"/>
  <c r="F21" i="2"/>
  <c r="F22" i="2"/>
  <c r="F23" i="2"/>
  <c r="F16" i="2"/>
  <c r="F15" i="2"/>
  <c r="E383" i="2"/>
  <c r="D383" i="2" l="1"/>
  <c r="F36" i="2" l="1"/>
  <c r="F167" i="2"/>
  <c r="F213" i="2"/>
  <c r="F19" i="1" l="1"/>
  <c r="F21" i="3" l="1"/>
  <c r="E32" i="3"/>
  <c r="E33" i="3" s="1"/>
  <c r="D32" i="3"/>
  <c r="D33" i="3" s="1"/>
  <c r="E30" i="3"/>
  <c r="D30" i="3"/>
  <c r="E28" i="3"/>
  <c r="E29" i="3" s="1"/>
  <c r="D28" i="3"/>
  <c r="D29" i="3" s="1"/>
  <c r="E26" i="3"/>
  <c r="E25" i="3" s="1"/>
  <c r="D26" i="3"/>
  <c r="D25" i="3" s="1"/>
  <c r="D20" i="3"/>
  <c r="D18" i="3"/>
  <c r="E17" i="3" l="1"/>
  <c r="E15" i="3" s="1"/>
  <c r="F20" i="3"/>
  <c r="D17" i="3"/>
  <c r="E24" i="3"/>
  <c r="D24" i="3"/>
  <c r="F16" i="3" l="1"/>
  <c r="E13" i="3"/>
  <c r="D15" i="3"/>
  <c r="F14" i="3" s="1"/>
  <c r="F25" i="3"/>
  <c r="F24" i="3"/>
  <c r="D13" i="3" l="1"/>
  <c r="F13" i="3" s="1"/>
  <c r="F21" i="1" l="1"/>
</calcChain>
</file>

<file path=xl/sharedStrings.xml><?xml version="1.0" encoding="utf-8"?>
<sst xmlns="http://schemas.openxmlformats.org/spreadsheetml/2006/main" count="2189" uniqueCount="993">
  <si>
    <t>ОТЧЕТ ОБ ИСПОЛНЕНИИ БЮДЖЕТА</t>
  </si>
  <si>
    <t>КОДЫ</t>
  </si>
  <si>
    <t xml:space="preserve">  Форма по ОКУД</t>
  </si>
  <si>
    <t>0503117</t>
  </si>
  <si>
    <t xml:space="preserve">                   Дата</t>
  </si>
  <si>
    <t>01.03.2019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</si>
  <si>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</si>
  <si>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</si>
  <si>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</si>
  <si>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</si>
  <si>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</si>
  <si>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</si>
  <si>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</si>
  <si>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городского округа "Вуктыл"</t>
  </si>
  <si>
    <t>МО ГО "Вуктыл"</t>
  </si>
  <si>
    <t>Единица измерения: руб.</t>
  </si>
  <si>
    <t>89793944</t>
  </si>
  <si>
    <t>992</t>
  </si>
  <si>
    <t>87712000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</si>
  <si>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</si>
  <si>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</si>
  <si>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</si>
  <si>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</si>
  <si>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</si>
  <si>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</si>
  <si>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</si>
  <si>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</si>
  <si>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</si>
  <si>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</si>
  <si>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</si>
  <si>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</si>
  <si>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</si>
  <si>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</si>
  <si>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</si>
  <si>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</si>
  <si>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</si>
  <si>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</si>
  <si>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</si>
  <si>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</si>
  <si>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</si>
  <si>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</si>
  <si>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</si>
  <si>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</si>
  <si>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</si>
  <si>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</si>
  <si>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</si>
  <si>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</si>
  <si>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</si>
  <si>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</si>
  <si>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</si>
  <si>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</si>
  <si>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</si>
  <si>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</si>
  <si>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</si>
  <si>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</si>
  <si>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</si>
  <si>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</si>
  <si>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</si>
  <si>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</si>
  <si>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</si>
  <si>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</si>
  <si>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</si>
  <si>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</si>
  <si>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</si>
  <si>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</si>
  <si>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</si>
  <si>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</si>
  <si>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</si>
  <si>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</si>
  <si>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</si>
  <si>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</si>
  <si>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</si>
  <si>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</si>
  <si>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</si>
  <si>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</si>
  <si>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</si>
  <si>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</si>
  <si>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</si>
  <si>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</si>
  <si>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</si>
  <si>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</si>
  <si>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</si>
  <si>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</si>
  <si>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</si>
  <si>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</si>
  <si>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</si>
  <si>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</si>
  <si>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</si>
  <si>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</si>
  <si>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</si>
  <si>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</si>
  <si>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</si>
  <si>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</si>
  <si>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</si>
  <si>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</si>
  <si>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</si>
  <si>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</si>
  <si>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</si>
  <si>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</si>
  <si>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</si>
  <si>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</si>
  <si>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</si>
  <si>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</si>
  <si>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</si>
  <si>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</si>
  <si>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</si>
  <si>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</si>
  <si>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</si>
  <si>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</si>
  <si>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</si>
  <si>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</si>
  <si>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</si>
  <si>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</si>
  <si>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</si>
  <si>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</si>
  <si>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</si>
  <si>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</si>
  <si>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</si>
  <si>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</si>
  <si>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</si>
  <si>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</si>
  <si>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</si>
  <si>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</si>
  <si>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</si>
  <si>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</si>
  <si>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</si>
  <si>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</si>
  <si>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</si>
  <si>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</si>
  <si>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</si>
  <si>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</si>
  <si>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</si>
  <si>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</si>
  <si>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</si>
  <si>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</si>
  <si>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</si>
  <si>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</si>
  <si>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</si>
  <si>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923 11100000000000000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</si>
  <si>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</si>
  <si>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</si>
  <si>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</si>
  <si>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</si>
  <si>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</si>
  <si>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</si>
  <si>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</si>
  <si>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</si>
  <si>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</si>
  <si>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</si>
  <si>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Доходы от сдачи в аренду имущества, составляющего государственную (муниципальную) казну (за исключением земельных участков)</t>
  </si>
  <si>
    <t>923 11105070000000120</t>
  </si>
  <si>
    <t>Доходы от сдачи в аренду имущества, составляющего казну городских округов (за исключением земельных участков)</t>
  </si>
  <si>
    <t>923 11105074040000120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</si>
  <si>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</si>
  <si>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</si>
  <si>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</si>
  <si>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</si>
  <si>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</si>
  <si>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923 11109044040000120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</si>
  <si>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</si>
  <si>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</si>
  <si>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</si>
  <si>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</si>
  <si>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</si>
  <si>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</si>
  <si>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</si>
  <si>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</si>
  <si>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</si>
  <si>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</si>
  <si>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</si>
  <si>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</si>
  <si>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</si>
  <si>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</si>
  <si>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</si>
  <si>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</si>
  <si>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ДОХОДЫ ОТ ОКАЗАНИЯ ПЛАТНЫХ УСЛУГ И КОМПЕНСАЦИИ ЗАТРАТ ГОСУДАРСТВА</t>
  </si>
  <si>
    <t>923 11300000000000000</t>
  </si>
  <si>
    <t>Доходы от компенсации затрат государства</t>
  </si>
  <si>
    <t>Прочие доходы от компенсации затрат государства</t>
  </si>
  <si>
    <t>Прочие доходы от компенсации затрат бюджетов городских округов</t>
  </si>
  <si>
    <t>923 11302994040000130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</si>
  <si>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</si>
  <si>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</si>
  <si>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</si>
  <si>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</si>
  <si>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</si>
  <si>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</si>
  <si>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</si>
  <si>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</si>
  <si>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</si>
  <si>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</si>
  <si>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</si>
  <si>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</si>
  <si>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</si>
  <si>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</si>
  <si>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АДМИНИСТРАТИВНЫЕ ПЛАТЕЖИ И СБОРЫ</t>
  </si>
  <si>
    <t>923 11500000000000000</t>
  </si>
  <si>
    <t>Платежи, взимаемые государственными и муниципальными органами (организациями) за выполнение определенных функций</t>
  </si>
  <si>
    <t>923 11502000000000140</t>
  </si>
  <si>
    <t>Платежи, взимаемые органами местного самоуправления (организациями) городских округов за выполнение определенных функций</t>
  </si>
  <si>
    <t>923 11502040040000140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</si>
  <si>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</si>
  <si>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</si>
  <si>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</si>
  <si>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</si>
  <si>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</si>
  <si>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</si>
  <si>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</si>
  <si>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</si>
  <si>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</si>
  <si>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</si>
  <si>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</si>
  <si>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</si>
  <si>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</si>
  <si>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048 11625000000000140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</si>
  <si>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</si>
  <si>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</si>
  <si>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</si>
  <si>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</si>
  <si>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</si>
  <si>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</si>
  <si>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</si>
  <si>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</si>
  <si>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</si>
  <si>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</si>
  <si>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</si>
  <si>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</si>
  <si>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</si>
  <si>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</si>
  <si>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</si>
  <si>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</si>
  <si>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</si>
  <si>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</si>
  <si>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</si>
  <si>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</si>
  <si>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</si>
  <si>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</si>
  <si>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</si>
  <si>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</si>
  <si>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</si>
  <si>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322 11643000016000140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</si>
  <si>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</si>
  <si>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</si>
  <si>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</si>
  <si>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</si>
  <si>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843 11690040040000140</t>
  </si>
  <si>
    <t>875 11690040040000140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</si>
  <si>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</si>
  <si>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</si>
  <si>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048 11690040046000140</t>
  </si>
  <si>
    <t>188 11690040046000140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</si>
  <si>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</si>
  <si>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177 11690040047000140</t>
  </si>
  <si>
    <t>ПРОЧИЕ НЕНАЛОГОВЫЕ ДОХОДЫ</t>
  </si>
  <si>
    <t>000 11700000000000000</t>
  </si>
  <si>
    <t>Прочие неналоговые доходы</t>
  </si>
  <si>
    <t>923 11705000000000180</t>
  </si>
  <si>
    <t>Прочие неналоговые доходы бюджетов городских округов</t>
  </si>
  <si>
    <t>923 11705040040000180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</si>
  <si>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</si>
  <si>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</si>
  <si>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</si>
  <si>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</si>
  <si>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</si>
  <si>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992 20210000000000150</t>
  </si>
  <si>
    <t>Дотации на выравнивание бюджетной обеспеченности</t>
  </si>
  <si>
    <t>992 20215001000000150</t>
  </si>
  <si>
    <t>Дотации бюджетам городских округов на выравнивание бюджетной обеспеченности</t>
  </si>
  <si>
    <t>992 20215001040000150</t>
  </si>
  <si>
    <t>Дотации бюджетам на поддержку мер по обеспечению сбалансированности бюджетов</t>
  </si>
  <si>
    <t>992 20215002000000150</t>
  </si>
  <si>
    <t>Дотации бюджетам городских округов на поддержку мер по обеспечению сбалансированности бюджетов</t>
  </si>
  <si>
    <t>992 20215002040000150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</si>
  <si>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</si>
  <si>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</si>
  <si>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</si>
  <si>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</si>
  <si>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городских округов на выполнение передаваемых полномочий субъектов Российской Федерации</t>
  </si>
  <si>
    <t>000 20230024040000150</t>
  </si>
  <si>
    <t>923 20230024040000150</t>
  </si>
  <si>
    <t>992 20230024040000150</t>
  </si>
  <si>
    <t>Прочие субвенции</t>
  </si>
  <si>
    <t>975 20239999000000150</t>
  </si>
  <si>
    <t>Прочие субвенции бюджетам городских округов</t>
  </si>
  <si>
    <t>975 20239999040000150</t>
  </si>
  <si>
    <t>ПРОЧИЕ БЕЗВОЗМЕЗДНЫЕ ПОСТУПЛЕНИЯ</t>
  </si>
  <si>
    <t>Прочие безвозмездные поступления в бюджеты городских округов</t>
  </si>
  <si>
    <t>975 20704050040000150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</si>
  <si>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</si>
  <si>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</si>
  <si>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</si>
  <si>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</si>
  <si>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</si>
  <si>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923 21935120040000150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</si>
  <si>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</si>
  <si>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000 21960010040000150</t>
  </si>
  <si>
    <t>923 21960010040000150</t>
  </si>
  <si>
    <t>992 21960010040000150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</si>
  <si>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</si>
  <si>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</si>
  <si>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</si>
  <si>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</si>
  <si>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</si>
  <si>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</si>
  <si>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</si>
  <si>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</si>
  <si>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</si>
  <si>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</si>
  <si>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</si>
  <si>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</si>
  <si>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</si>
  <si>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</si>
  <si>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</si>
  <si>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</si>
  <si>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</si>
  <si>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</si>
  <si>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</si>
  <si>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</si>
  <si>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</si>
  <si>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</si>
  <si>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</si>
  <si>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</si>
  <si>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</si>
  <si>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</si>
  <si>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</si>
  <si>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</si>
  <si>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</si>
  <si>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</si>
  <si>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</si>
  <si>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</si>
  <si>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Прочая закупка товаров, работ и услуг</t>
  </si>
  <si>
    <t xml:space="preserve">000 0100 0000000000 244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</si>
  <si>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</si>
  <si>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</si>
  <si>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</si>
  <si>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</si>
  <si>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</si>
  <si>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</si>
  <si>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</si>
  <si>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</si>
  <si>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</si>
  <si>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</si>
  <si>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</si>
  <si>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</si>
  <si>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</si>
  <si>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</si>
  <si>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</si>
  <si>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</si>
  <si>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</si>
  <si>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</si>
  <si>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</si>
  <si>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</si>
  <si>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</si>
  <si>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</si>
  <si>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</si>
  <si>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</si>
  <si>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</si>
  <si>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000 0103 0000000000 200 </t>
  </si>
  <si>
    <t xml:space="preserve">000 0103 0000000000 240 </t>
  </si>
  <si>
    <t xml:space="preserve">000 0103 0000000000 242 </t>
  </si>
  <si>
    <t xml:space="preserve">000 0103 0000000000 244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</si>
  <si>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</si>
  <si>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</si>
  <si>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</si>
  <si>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000 0104 0000000000 110 </t>
  </si>
  <si>
    <t xml:space="preserve">000 0104 0000000000 111 </t>
  </si>
  <si>
    <t xml:space="preserve">000 0104 0000000000 112 </t>
  </si>
  <si>
    <t xml:space="preserve">000 0104 0000000000 119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</si>
  <si>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</si>
  <si>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</si>
  <si>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</si>
  <si>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</si>
  <si>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</si>
  <si>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</si>
  <si>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</si>
  <si>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</si>
  <si>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000 0104 0000000000 800 </t>
  </si>
  <si>
    <t xml:space="preserve">000 0104 0000000000 830 </t>
  </si>
  <si>
    <t xml:space="preserve">000 0104 0000000000 831 </t>
  </si>
  <si>
    <t xml:space="preserve">000 0104 0000000000 850 </t>
  </si>
  <si>
    <t xml:space="preserve">000 0104 0000000000 851 </t>
  </si>
  <si>
    <t xml:space="preserve">000 0104 0000000000 852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</si>
  <si>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</si>
  <si>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</si>
  <si>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</si>
  <si>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</si>
  <si>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</si>
  <si>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</si>
  <si>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</si>
  <si>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</si>
  <si>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</si>
  <si>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</si>
  <si>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</si>
  <si>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</si>
  <si>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</si>
  <si>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</si>
  <si>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000 0106 0000000000 851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</si>
  <si>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</si>
  <si>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</si>
  <si>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</si>
  <si>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</si>
  <si>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</si>
  <si>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</si>
  <si>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000 0113 0000000000 200 </t>
  </si>
  <si>
    <t xml:space="preserve">000 0113 0000000000 240 </t>
  </si>
  <si>
    <t xml:space="preserve">000 0113 0000000000 244 </t>
  </si>
  <si>
    <t>НАЦИОНАЛЬНАЯ БЕЗОПАСНОСТЬ И ПРАВООХРАНИТЕЛЬНАЯ ДЕЯТЕЛЬНОСТЬ</t>
  </si>
  <si>
    <t xml:space="preserve">000 0300 0000000000 000 </t>
  </si>
  <si>
    <t xml:space="preserve">000 0300 0000000000 100 </t>
  </si>
  <si>
    <t xml:space="preserve">000 0300 0000000000 120 </t>
  </si>
  <si>
    <t xml:space="preserve">000 0300 0000000000 122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</si>
  <si>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</si>
  <si>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000 0300 0000000000 123 </t>
  </si>
  <si>
    <t xml:space="preserve">000 0300 0000000000 200 </t>
  </si>
  <si>
    <t xml:space="preserve">000 0300 0000000000 240 </t>
  </si>
  <si>
    <t xml:space="preserve">000 0300 0000000000 242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</si>
  <si>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</si>
  <si>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</si>
  <si>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</si>
  <si>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000 0309 0000000000 100 </t>
  </si>
  <si>
    <t xml:space="preserve">000 0309 0000000000 120 </t>
  </si>
  <si>
    <t xml:space="preserve">000 0309 0000000000 122 </t>
  </si>
  <si>
    <t xml:space="preserve">000 0309 0000000000 123 </t>
  </si>
  <si>
    <t xml:space="preserve">000 0309 0000000000 200 </t>
  </si>
  <si>
    <t xml:space="preserve">000 0309 0000000000 240 </t>
  </si>
  <si>
    <t xml:space="preserve">000 0309 0000000000 242 </t>
  </si>
  <si>
    <t xml:space="preserve">000 0309 0000000000 244 </t>
  </si>
  <si>
    <t>Другие вопросы в области национальной безопасности и правоохранительной деятельности</t>
  </si>
  <si>
    <t xml:space="preserve">000 0314 0000000000 000 </t>
  </si>
  <si>
    <t xml:space="preserve">000 0314 0000000000 100 </t>
  </si>
  <si>
    <t xml:space="preserve">000 0314 0000000000 120 </t>
  </si>
  <si>
    <t xml:space="preserve">000 0314 0000000000 123 </t>
  </si>
  <si>
    <t>НАЦИОНАЛЬНАЯ ЭКОНОМИКА</t>
  </si>
  <si>
    <t xml:space="preserve">000 0400 0000000000 000 </t>
  </si>
  <si>
    <t xml:space="preserve">000 0400 0000000000 200 </t>
  </si>
  <si>
    <t xml:space="preserve">000 0400 0000000000 240 </t>
  </si>
  <si>
    <t xml:space="preserve">000 0400 0000000000 244 </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</si>
  <si>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</si>
  <si>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 xml:space="preserve">000 0400 0000000000 245 </t>
  </si>
  <si>
    <t>Предоставление субсидий бюджетным, автономным учреждениям и иным некоммерческим организациям</t>
  </si>
  <si>
    <t xml:space="preserve">000 0400 0000000000 600 </t>
  </si>
  <si>
    <t>Субсидии бюджетным учреждениям</t>
  </si>
  <si>
    <t xml:space="preserve">000 0400 0000000000 610 </t>
  </si>
  <si>
    <t>Субсидии бюджетным учреждениям на иные цели</t>
  </si>
  <si>
    <t xml:space="preserve">000 0400 0000000000 612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</si>
  <si>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</si>
  <si>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</si>
  <si>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</si>
  <si>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</si>
  <si>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</si>
  <si>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</si>
  <si>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000 0400 0000000000 813 </t>
  </si>
  <si>
    <t>Сельское хозяйство и рыболовство</t>
  </si>
  <si>
    <t xml:space="preserve">000 0405 0000000000 000 </t>
  </si>
  <si>
    <t xml:space="preserve">000 0405 0000000000 800 </t>
  </si>
  <si>
    <t xml:space="preserve">000 0405 0000000000 810 </t>
  </si>
  <si>
    <t xml:space="preserve">000 0405 0000000000 813 </t>
  </si>
  <si>
    <t>Лесное хозяйство</t>
  </si>
  <si>
    <t xml:space="preserve">000 0407 0000000000 000 </t>
  </si>
  <si>
    <t xml:space="preserve">000 0407 0000000000 200 </t>
  </si>
  <si>
    <t xml:space="preserve">000 0407 0000000000 240 </t>
  </si>
  <si>
    <t xml:space="preserve">000 0407 0000000000 244 </t>
  </si>
  <si>
    <t>Транспорт</t>
  </si>
  <si>
    <t xml:space="preserve">000 0408 0000000000 000 </t>
  </si>
  <si>
    <t xml:space="preserve">000 0408 0000000000 200 </t>
  </si>
  <si>
    <t xml:space="preserve">000 0408 0000000000 240 </t>
  </si>
  <si>
    <t xml:space="preserve">000 0408 0000000000 244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</si>
  <si>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</si>
  <si>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</si>
  <si>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</si>
  <si>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</si>
  <si>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</si>
  <si>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</si>
  <si>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</si>
  <si>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</si>
  <si>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</si>
  <si>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000 0412 0000000000 245 </t>
  </si>
  <si>
    <t xml:space="preserve">000 0412 0000000000 600 </t>
  </si>
  <si>
    <t xml:space="preserve">000 0412 0000000000 610 </t>
  </si>
  <si>
    <t xml:space="preserve">000 0412 0000000000 612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</si>
  <si>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</si>
  <si>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</si>
  <si>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</si>
  <si>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</si>
  <si>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</si>
  <si>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000 0500 0000000000 200 </t>
  </si>
  <si>
    <t xml:space="preserve">000 0500 0000000000 240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</si>
  <si>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</si>
  <si>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</si>
  <si>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</si>
  <si>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</si>
  <si>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</si>
  <si>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</si>
  <si>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</si>
  <si>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000 0500 0000000000 600 </t>
  </si>
  <si>
    <t xml:space="preserve">000 0500 0000000000 610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</si>
  <si>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</si>
  <si>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000 0500 0000000000 611 </t>
  </si>
  <si>
    <t xml:space="preserve">000 0500 0000000000 612 </t>
  </si>
  <si>
    <t xml:space="preserve">000 0500 0000000000 800 </t>
  </si>
  <si>
    <t xml:space="preserve">000 0500 0000000000 850 </t>
  </si>
  <si>
    <t xml:space="preserve">000 0500 0000000000 852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</si>
  <si>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</si>
  <si>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</si>
  <si>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</si>
  <si>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</si>
  <si>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</si>
  <si>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000 0501 0000000000 800 </t>
  </si>
  <si>
    <t xml:space="preserve">000 0501 0000000000 850 </t>
  </si>
  <si>
    <t xml:space="preserve">000 0501 0000000000 852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</si>
  <si>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</si>
  <si>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</si>
  <si>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</si>
  <si>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</si>
  <si>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</si>
  <si>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</si>
  <si>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</si>
  <si>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</si>
  <si>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</si>
  <si>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</si>
  <si>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</si>
  <si>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</si>
  <si>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</si>
  <si>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</si>
  <si>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</si>
  <si>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000 0505 0000000000 600 </t>
  </si>
  <si>
    <t xml:space="preserve">000 0505 0000000000 610 </t>
  </si>
  <si>
    <t xml:space="preserve">000 0505 0000000000 611 </t>
  </si>
  <si>
    <t xml:space="preserve">000 0505 0000000000 612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</si>
  <si>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</si>
  <si>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</si>
  <si>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</si>
  <si>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</si>
  <si>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</si>
  <si>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000 0700 0000000000 122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</si>
  <si>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</si>
  <si>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</si>
  <si>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</si>
  <si>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</si>
  <si>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</si>
  <si>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</si>
  <si>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</si>
  <si>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</si>
  <si>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</si>
  <si>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</si>
  <si>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</si>
  <si>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 xml:space="preserve">000 0700 0000000000 612 </t>
  </si>
  <si>
    <t>Субсидии некоммерческим организациям (за исключением государственных (муниципальных) учреждений)</t>
  </si>
  <si>
    <t xml:space="preserve">000 0700 0000000000 630 </t>
  </si>
  <si>
    <t>Субсидии (гранты в форме субсидий), подлежащие казначейскому сопровождению</t>
  </si>
  <si>
    <t xml:space="preserve">000 0700 0000000000 632 </t>
  </si>
  <si>
    <t xml:space="preserve">000 0700 0000000000 800 </t>
  </si>
  <si>
    <t xml:space="preserve">000 0700 0000000000 850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</si>
  <si>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</si>
  <si>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</si>
  <si>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</si>
  <si>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</si>
  <si>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</si>
  <si>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</si>
  <si>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</si>
  <si>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</si>
  <si>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</si>
  <si>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</si>
  <si>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</si>
  <si>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</si>
  <si>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</si>
  <si>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</si>
  <si>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</si>
  <si>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</si>
  <si>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</si>
  <si>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</si>
  <si>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</si>
  <si>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</si>
  <si>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</si>
  <si>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</si>
  <si>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</si>
  <si>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</si>
  <si>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</si>
  <si>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</si>
  <si>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</si>
  <si>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</si>
  <si>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</si>
  <si>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</si>
  <si>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</si>
  <si>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</si>
  <si>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</si>
  <si>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</si>
  <si>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</si>
  <si>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</si>
  <si>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</si>
  <si>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</si>
  <si>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000 0709 0000000000 400 </t>
  </si>
  <si>
    <t xml:space="preserve">000 0709 0000000000 410 </t>
  </si>
  <si>
    <t xml:space="preserve">000 0709 0000000000 414 </t>
  </si>
  <si>
    <t xml:space="preserve">000 0709 0000000000 600 </t>
  </si>
  <si>
    <t xml:space="preserve">000 0709 0000000000 630 </t>
  </si>
  <si>
    <t xml:space="preserve">000 0709 0000000000 632 </t>
  </si>
  <si>
    <t xml:space="preserve">000 0709 0000000000 800 </t>
  </si>
  <si>
    <t xml:space="preserve">000 0709 0000000000 850 </t>
  </si>
  <si>
    <t xml:space="preserve">000 0709 0000000000 853 </t>
  </si>
  <si>
    <t>КУЛЬТУРА, КИНЕМАТОГРАФИЯ</t>
  </si>
  <si>
    <t xml:space="preserve">000 0800 0000000000 000 </t>
  </si>
  <si>
    <t xml:space="preserve">000 0800 0000000000 100 </t>
  </si>
  <si>
    <t xml:space="preserve">000 0800 0000000000 120 </t>
  </si>
  <si>
    <t xml:space="preserve">000 0800 0000000000 123 </t>
  </si>
  <si>
    <t xml:space="preserve">000 0800 0000000000 200 </t>
  </si>
  <si>
    <t xml:space="preserve">000 0800 0000000000 240 </t>
  </si>
  <si>
    <t xml:space="preserve">000 0800 0000000000 244 </t>
  </si>
  <si>
    <t xml:space="preserve">000 0800 0000000000 400 </t>
  </si>
  <si>
    <t xml:space="preserve">000 0800 0000000000 410 </t>
  </si>
  <si>
    <t xml:space="preserve">000 0800 0000000000 414 </t>
  </si>
  <si>
    <t xml:space="preserve">000 0800 0000000000 600 </t>
  </si>
  <si>
    <t xml:space="preserve">000 0800 0000000000 610 </t>
  </si>
  <si>
    <t xml:space="preserve">000 0800 0000000000 611 </t>
  </si>
  <si>
    <t xml:space="preserve">000 0800 0000000000 612 </t>
  </si>
  <si>
    <t xml:space="preserve">000 0800 0000000000 630 </t>
  </si>
  <si>
    <t xml:space="preserve">000 0800 0000000000 632 </t>
  </si>
  <si>
    <t>Культура</t>
  </si>
  <si>
    <t xml:space="preserve">000 0801 0000000000 000 </t>
  </si>
  <si>
    <t xml:space="preserve">000 0801 0000000000 200 </t>
  </si>
  <si>
    <t xml:space="preserve">000 0801 0000000000 240 </t>
  </si>
  <si>
    <t xml:space="preserve">000 0801 0000000000 244 </t>
  </si>
  <si>
    <t xml:space="preserve">000 0801 0000000000 400 </t>
  </si>
  <si>
    <t xml:space="preserve">000 0801 0000000000 410 </t>
  </si>
  <si>
    <t xml:space="preserve">000 0801 0000000000 414 </t>
  </si>
  <si>
    <t xml:space="preserve">000 0801 0000000000 600 </t>
  </si>
  <si>
    <t xml:space="preserve">000 0801 0000000000 610 </t>
  </si>
  <si>
    <t xml:space="preserve">000 0801 0000000000 611 </t>
  </si>
  <si>
    <t xml:space="preserve">000 0801 0000000000 612 </t>
  </si>
  <si>
    <t xml:space="preserve">000 0801 0000000000 630 </t>
  </si>
  <si>
    <t xml:space="preserve">000 0801 0000000000 632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</si>
  <si>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</si>
  <si>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</si>
  <si>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</si>
  <si>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</si>
  <si>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000 0804 0000000000 123 </t>
  </si>
  <si>
    <t>СОЦИАЛЬНАЯ ПОЛИТИКА</t>
  </si>
  <si>
    <t xml:space="preserve">000 1000 0000000000 000 </t>
  </si>
  <si>
    <t xml:space="preserve">000 1000 0000000000 100 </t>
  </si>
  <si>
    <t xml:space="preserve">000 1000 0000000000 120 </t>
  </si>
  <si>
    <t xml:space="preserve">000 1000 0000000000 123 </t>
  </si>
  <si>
    <t xml:space="preserve">000 1000 0000000000 200 </t>
  </si>
  <si>
    <t xml:space="preserve">000 1000 0000000000 240 </t>
  </si>
  <si>
    <t xml:space="preserve">000 1000 0000000000 244 </t>
  </si>
  <si>
    <t>Социальное обеспечение и иные выплаты населению</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</si>
  <si>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</si>
  <si>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</si>
  <si>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</si>
  <si>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</si>
  <si>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</si>
  <si>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</si>
  <si>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</si>
  <si>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</si>
  <si>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</si>
  <si>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</si>
  <si>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</si>
  <si>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Иные выплаты населению</t>
  </si>
  <si>
    <t xml:space="preserve">000 1000 0000000000 360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</si>
  <si>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</si>
  <si>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</si>
  <si>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</si>
  <si>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</si>
  <si>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</si>
  <si>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</si>
  <si>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</si>
  <si>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</si>
  <si>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</si>
  <si>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</si>
  <si>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</si>
  <si>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</si>
  <si>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</si>
  <si>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</si>
  <si>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</si>
  <si>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</si>
  <si>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</si>
  <si>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Охрана семьи и детства</t>
  </si>
  <si>
    <t xml:space="preserve">000 1004 0000000000 000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</si>
  <si>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</si>
  <si>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</si>
  <si>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</si>
  <si>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</si>
  <si>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</si>
  <si>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</si>
  <si>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</si>
  <si>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</si>
  <si>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</si>
  <si>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</si>
  <si>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000 1006 0000000000 123 </t>
  </si>
  <si>
    <t xml:space="preserve">000 1006 0000000000 200 </t>
  </si>
  <si>
    <t xml:space="preserve">000 1006 0000000000 240 </t>
  </si>
  <si>
    <t xml:space="preserve">000 1006 0000000000 244 </t>
  </si>
  <si>
    <t xml:space="preserve">000 1006 0000000000 300 </t>
  </si>
  <si>
    <t xml:space="preserve">000 1006 0000000000 320 </t>
  </si>
  <si>
    <t xml:space="preserve">000 1006 0000000000 321 </t>
  </si>
  <si>
    <t xml:space="preserve">000 1006 0000000000 360 </t>
  </si>
  <si>
    <t xml:space="preserve">000 1006 0000000000 600 </t>
  </si>
  <si>
    <t xml:space="preserve">000 1006 0000000000 610 </t>
  </si>
  <si>
    <t xml:space="preserve">000 1006 0000000000 612 </t>
  </si>
  <si>
    <t>ФИЗИЧЕСКАЯ КУЛЬТУРА И СПОРТ</t>
  </si>
  <si>
    <t xml:space="preserve">000 1100 0000000000 000 </t>
  </si>
  <si>
    <t xml:space="preserve">000 1100 0000000000 100 </t>
  </si>
  <si>
    <t xml:space="preserve">000 1100 0000000000 120 </t>
  </si>
  <si>
    <t xml:space="preserve">000 1100 0000000000 123 </t>
  </si>
  <si>
    <t xml:space="preserve">000 1100 0000000000 200 </t>
  </si>
  <si>
    <t xml:space="preserve">000 1100 0000000000 240 </t>
  </si>
  <si>
    <t xml:space="preserve">000 1100 0000000000 244 </t>
  </si>
  <si>
    <t xml:space="preserve">000 1100 0000000000 600 </t>
  </si>
  <si>
    <t xml:space="preserve">000 1100 0000000000 630 </t>
  </si>
  <si>
    <t xml:space="preserve">000 1100 0000000000 632 </t>
  </si>
  <si>
    <t>Массовый спорт</t>
  </si>
  <si>
    <t xml:space="preserve">000 1102 0000000000 000 </t>
  </si>
  <si>
    <t xml:space="preserve">000 1102 0000000000 200 </t>
  </si>
  <si>
    <t xml:space="preserve">000 1102 0000000000 240 </t>
  </si>
  <si>
    <t xml:space="preserve">000 1102 0000000000 244 </t>
  </si>
  <si>
    <t xml:space="preserve">000 1102 0000000000 600 </t>
  </si>
  <si>
    <t xml:space="preserve">000 1102 0000000000 630 </t>
  </si>
  <si>
    <t xml:space="preserve">000 1102 0000000000 632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</si>
  <si>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</si>
  <si>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</si>
  <si>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</si>
  <si>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</si>
  <si>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000 1105 0000000000 123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</si>
  <si>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</si>
  <si>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</si>
  <si>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</si>
  <si>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</si>
  <si>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</si>
  <si>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</si>
  <si>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</si>
  <si>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</si>
  <si>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</si>
  <si>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</si>
  <si>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</si>
  <si>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</si>
  <si>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</si>
  <si>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</si>
  <si>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</si>
  <si>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</si>
  <si>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</si>
  <si>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</si>
  <si>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</si>
  <si>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</si>
  <si>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</si>
  <si>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</si>
  <si>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</si>
  <si>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700</t>
  </si>
  <si>
    <t>увеличение остатков средств, всего</t>
  </si>
  <si>
    <t>710</t>
  </si>
  <si>
    <t>уменьшение остатков средств, всего</t>
  </si>
  <si>
    <t>720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</si>
  <si>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</si>
  <si>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</si>
  <si>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</si>
  <si>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</si>
  <si>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</si>
  <si>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</si>
  <si>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</si>
  <si>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</si>
  <si>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</si>
  <si>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</si>
  <si>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</si>
  <si>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</si>
  <si>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C:\форма 117\117Y01.txt</t>
  </si>
  <si>
    <t>Доходы/EXPORT_SRC_CODE</t>
  </si>
  <si>
    <t>007007</t>
  </si>
  <si>
    <t>Доходы/PERIOD</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</si>
  <si>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</si>
  <si>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182 10501011012100110</t>
  </si>
  <si>
    <t>182 10501011011000110</t>
  </si>
  <si>
    <t>Налог, взимаемый с налогоплательщиков, выбравших в качестве объекта налогообложения доходы (пени по соответствующему платежу)</t>
  </si>
  <si>
    <t>182 10501021011000110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</si>
  <si>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</si>
  <si>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</si>
  <si>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182 10501021012100110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</si>
  <si>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</si>
  <si>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182 10501021013000110</t>
  </si>
  <si>
    <t>182 10606032041000110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</si>
  <si>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</si>
  <si>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организаций, обладающих земельным участком, расположенным в границах городских округов (пени по соответствующему платежу)</t>
  </si>
  <si>
    <t>182 10606032042100110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</si>
  <si>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</si>
  <si>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182 10606042041000110</t>
  </si>
  <si>
    <t>182 10606042042100110</t>
  </si>
  <si>
    <t>Земельный налог с физических лиц, обладающих земельным участком, расположенным в границах городских округов (пени по соответствующему платежу)</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</si>
  <si>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</si>
  <si>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</si>
  <si>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х</t>
  </si>
  <si>
    <t xml:space="preserve">     в том числе:</t>
  </si>
  <si>
    <t xml:space="preserve">  Кредиты кредитных организаций в валюте Российской Федерации</t>
  </si>
  <si>
    <t xml:space="preserve"> 992 0102000000 0000 000</t>
  </si>
  <si>
    <t xml:space="preserve">  Получение кредитов от кредитных организаций в валюте Российской Федерации</t>
  </si>
  <si>
    <t xml:space="preserve"> 992 0102000000 0000 700</t>
  </si>
  <si>
    <t xml:space="preserve">  Получение кредитов от кредитных организаций бюджетами городских округов в валюте Российской Федерации</t>
  </si>
  <si>
    <t xml:space="preserve"> 992 0102000004 0000 710</t>
  </si>
  <si>
    <t xml:space="preserve">  Погашение кредитов, предоставленных кредитными организациями в валюте Российской Федерации</t>
  </si>
  <si>
    <t xml:space="preserve"> 992 0102000000 0000 800</t>
  </si>
  <si>
    <t xml:space="preserve">  Погашение бюджетами городских округов кредитов от кредитных организаций в валюте Российской Федерации</t>
  </si>
  <si>
    <t xml:space="preserve"> 992 0102000004 0000 810</t>
  </si>
  <si>
    <t xml:space="preserve"> - </t>
  </si>
  <si>
    <t>изменение остатков средств</t>
  </si>
  <si>
    <t xml:space="preserve"> 992 0105000000 0000 000</t>
  </si>
  <si>
    <t xml:space="preserve">  Изменение остатков средств на счетах по учету средств бюджетов</t>
  </si>
  <si>
    <t xml:space="preserve"> 992 0105000000 0000 500</t>
  </si>
  <si>
    <t xml:space="preserve">  Увеличение прочих остатков средств бюджетов</t>
  </si>
  <si>
    <t xml:space="preserve"> 992 0105020000 0000 500</t>
  </si>
  <si>
    <t xml:space="preserve">  Увеличение прочих остатков денежных средств бюджетов</t>
  </si>
  <si>
    <t xml:space="preserve"> 992 0105020100 0000 510</t>
  </si>
  <si>
    <t xml:space="preserve">  Увеличение прочих остатков денежных средств  бюджетов городских округов</t>
  </si>
  <si>
    <t xml:space="preserve"> 992 0105020104 0000 510</t>
  </si>
  <si>
    <t xml:space="preserve"> 992 0105000000 0000 600</t>
  </si>
  <si>
    <t xml:space="preserve">  Уменьшение прочих остатков средств бюджетов</t>
  </si>
  <si>
    <t xml:space="preserve"> 992 0105020000 0000 600</t>
  </si>
  <si>
    <t xml:space="preserve">  Уменьшение прочих остатков денежных средств бюджетов</t>
  </si>
  <si>
    <t xml:space="preserve"> 992 0105020100 0000 610</t>
  </si>
  <si>
    <t xml:space="preserve">  Уменьшение прочих остатков денежных средств бюджетов городских округов</t>
  </si>
  <si>
    <t xml:space="preserve"> 992 0105020104 0000 610</t>
  </si>
  <si>
    <t>(подпись)</t>
  </si>
  <si>
    <t>(расшифровка подписи)</t>
  </si>
  <si>
    <t>службы</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</si>
  <si>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</si>
  <si>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 xml:space="preserve">182 10501012012100110  </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</si>
  <si>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</si>
  <si>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</si>
  <si>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t>
  </si>
  <si>
    <t>182 10503000010000110</t>
  </si>
  <si>
    <t>182 10503010010000110</t>
  </si>
  <si>
    <t>923 10807000010000110</t>
  </si>
  <si>
    <t>Государственная пошлина за государственную регистрацию, а также за совершение прочих юридически значимых действий</t>
  </si>
  <si>
    <t>923 10807170010000110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</si>
  <si>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</si>
  <si>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</si>
  <si>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</si>
  <si>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</si>
  <si>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</si>
  <si>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</si>
  <si>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</si>
  <si>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</si>
  <si>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048 11201042010000120</t>
  </si>
  <si>
    <t>Плата за размещение твердых коммунальных отходов</t>
  </si>
  <si>
    <t>048 11201042016000120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</si>
  <si>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</si>
  <si>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923 11623000000000140</t>
  </si>
  <si>
    <t>Доходы от возмещения ущерба при возникновении страховых случаев</t>
  </si>
  <si>
    <t>923 11623040040000140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</si>
  <si>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</si>
  <si>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923 11623041040000140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</si>
  <si>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</si>
  <si>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Суммы по искам о возмещении вреда, причиненного окружающей среде</t>
  </si>
  <si>
    <t>852 11635000000000140</t>
  </si>
  <si>
    <t>852 11635020040000140</t>
  </si>
  <si>
    <t>Суммы по искам о возмещении вреда, причиненного окружающей среде, подлежащие зачислению в бюджеты городских округов</t>
  </si>
  <si>
    <t>975 20230029000000150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</si>
  <si>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</si>
  <si>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</si>
  <si>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</si>
  <si>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</si>
  <si>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</si>
  <si>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</si>
  <si>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</si>
  <si>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000 21804000040000150</t>
  </si>
  <si>
    <t xml:space="preserve">000 0106 0000000000 853 </t>
  </si>
  <si>
    <t>С.К. Новинькова</t>
  </si>
  <si>
    <t xml:space="preserve"> </t>
  </si>
  <si>
    <t xml:space="preserve">000 1100 0000000000 300 </t>
  </si>
  <si>
    <t xml:space="preserve">000 1100 0000000000 350 </t>
  </si>
  <si>
    <t xml:space="preserve">000 1102 0000000000 300 </t>
  </si>
  <si>
    <t xml:space="preserve">000 1102 0000000000 350 </t>
  </si>
  <si>
    <t>Премии и гранты</t>
  </si>
  <si>
    <t xml:space="preserve">182 10501011013000110 </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</si>
  <si>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</si>
  <si>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</si>
  <si>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</si>
  <si>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</si>
  <si>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Денежные взыскания (штрафы) за правонарушения в области дорожного движения</t>
  </si>
  <si>
    <t>Прочие денежные взыскания (штрафы) за правонарушения в области дорожного движения</t>
  </si>
  <si>
    <t xml:space="preserve">188 11630000010000140
</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</si>
  <si>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</si>
  <si>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</si>
  <si>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</si>
  <si>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Субсидии бюджетам бюджетной системы Российской Федерации (межбюджетные субсидии)</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</si>
  <si>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</si>
  <si>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</si>
  <si>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Субсидия бюджетам на поддержку отрасли культуры</t>
  </si>
  <si>
    <t>Прочие субсидии</t>
  </si>
  <si>
    <t>000 20229999000000150</t>
  </si>
  <si>
    <t>000 20229999040000150</t>
  </si>
  <si>
    <t>Прочие субсидии бюджетам городских округов</t>
  </si>
  <si>
    <t>Субсидия бюджетам городских округов на поддержку отрасли культуры</t>
  </si>
  <si>
    <t>923 20229999040000150</t>
  </si>
  <si>
    <t>975 20229999040000150</t>
  </si>
  <si>
    <t xml:space="preserve">000 1102 0000000000 100 </t>
  </si>
  <si>
    <t xml:space="preserve">000 1102 0000000000 110 </t>
  </si>
  <si>
    <t xml:space="preserve">000 1102 0000000000 113 </t>
  </si>
  <si>
    <t xml:space="preserve">000 1105 0000000000 200 </t>
  </si>
  <si>
    <t xml:space="preserve">000 1105 0000000000 240 </t>
  </si>
  <si>
    <t xml:space="preserve">000 1105 0000000000 244 </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</si>
  <si>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</si>
  <si>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</si>
  <si>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 xml:space="preserve">182 10501012010000110  </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</si>
  <si>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</si>
  <si>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 xml:space="preserve">Доходы бюджетов городских округов от возврата организациями остатков субсидий прошлых лет </t>
  </si>
  <si>
    <t>182 10502020020000110</t>
  </si>
  <si>
    <t>182 10502020022100110</t>
  </si>
  <si>
    <t>Единый налог на вмененный доход для отдельных видов деятельности (за налоговые периоды, истекшие до 1 января 2011 года)</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</si>
  <si>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</si>
  <si>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</si>
  <si>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 xml:space="preserve">182 10606032043000110
</t>
  </si>
  <si>
    <t>923 11301000000000130</t>
  </si>
  <si>
    <t>Прочие доходы от оказания платных услуг (работ)</t>
  </si>
  <si>
    <t>923 11301990000000130</t>
  </si>
  <si>
    <t>Прочие доходы от оказания платных услуг (работ) получателями средств бюджетов городских округов</t>
  </si>
  <si>
    <t>923 11301994040000130</t>
  </si>
  <si>
    <t>Доходы от оказания платных услуг (работ)</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</si>
  <si>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</si>
  <si>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 xml:space="preserve">188 11608010010000140
</t>
  </si>
  <si>
    <t xml:space="preserve">188 11608010016000140
</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</si>
  <si>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</si>
  <si>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 xml:space="preserve">141 11608020010000140
</t>
  </si>
  <si>
    <t xml:space="preserve">141 11608020016000140
</t>
  </si>
  <si>
    <t>000 20700000000000000</t>
  </si>
  <si>
    <t>000 20704000040000150</t>
  </si>
  <si>
    <t>923 20704050040000150</t>
  </si>
  <si>
    <t>000 20704050040000150</t>
  </si>
  <si>
    <t>000 0100 0000000000 300</t>
  </si>
  <si>
    <t xml:space="preserve">000 0100 0000000000 320 </t>
  </si>
  <si>
    <t xml:space="preserve">000 0100 0000000000 321 </t>
  </si>
  <si>
    <t xml:space="preserve">000 0100 0000000000 360 </t>
  </si>
  <si>
    <t xml:space="preserve">000 0104 0000000000 300 </t>
  </si>
  <si>
    <t xml:space="preserve">000 0104 0000000000 320 </t>
  </si>
  <si>
    <t xml:space="preserve">000 0104 0000000000 321 </t>
  </si>
  <si>
    <t xml:space="preserve">000 1004 0000000000 300 </t>
  </si>
  <si>
    <t xml:space="preserve">000 1004 0000000000 320 </t>
  </si>
  <si>
    <t xml:space="preserve">000 1004 0000000000 322 </t>
  </si>
  <si>
    <t xml:space="preserve">000 11608000010000140
</t>
  </si>
  <si>
    <t>000 21804010040000150</t>
  </si>
  <si>
    <t>Доходы бюджетов городских округов от возврата организациями остатков субсидий прошлых лет</t>
  </si>
  <si>
    <t>Доходы бюджетов городских округов от возврата бюджетными учреждениями остатков субсидий прошлых лет</t>
  </si>
  <si>
    <t>923 10807173011000110</t>
  </si>
  <si>
    <t>923 21804010040000150</t>
  </si>
  <si>
    <t>975 21804010040000150</t>
  </si>
  <si>
    <t>182 10503010012100110</t>
  </si>
  <si>
    <t xml:space="preserve">000 0113 0000000000 300 </t>
  </si>
  <si>
    <t xml:space="preserve">000 0113 0000000000 360 </t>
  </si>
  <si>
    <t>Единый сельскохозяйственный налог (пени по соответствующему платежу)</t>
  </si>
  <si>
    <t>Субсидии бюджетам на реализацию программ формирования современной городской среды</t>
  </si>
  <si>
    <t>Субсидии бюджетам городских округов на реализацию программ формирования современной городской среды</t>
  </si>
  <si>
    <t xml:space="preserve">Заместитель руководителя администрации 
городского округа «Вуктыл» - начальник 
Финансового управления администрации
городского округа «Вуктыл»
</t>
  </si>
  <si>
    <t>В.А. Бабина</t>
  </si>
  <si>
    <t>Главный бухгалтер</t>
  </si>
  <si>
    <t>Субсидии бюджетам на реализацию мероприятий по обеспечению жильем молодых семей</t>
  </si>
  <si>
    <t>Субсидии бюджетам городских округов на реализацию мероприятий по обеспечению жильем молодых семей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</si>
  <si>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</si>
  <si>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</si>
  <si>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Руководитель финансово-экономической</t>
  </si>
  <si>
    <t>Н.Г. Бобрецова</t>
  </si>
  <si>
    <t>Периодичность: месячная</t>
  </si>
  <si>
    <t>161 11643000016000140</t>
  </si>
  <si>
    <t>923 20704010040000150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</si>
  <si>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городских округов</t>
  </si>
  <si>
    <t>000 11302000000000130</t>
  </si>
  <si>
    <t>000 11302990000000130</t>
  </si>
  <si>
    <t>905 11302994040000130</t>
  </si>
  <si>
    <t>на 01.12.2019 г.</t>
  </si>
  <si>
    <t>923 20235176000000150</t>
  </si>
  <si>
    <t>923 20235176040000150</t>
  </si>
  <si>
    <t>Субсидии бюджетам на софинансирование капитальных вложений в объекты муниципальной собственности</t>
  </si>
  <si>
    <t>Субсидии бюджетам городских округов на софинансирование капитальных вложений в объекты муниципальной собственности</t>
  </si>
  <si>
    <t>923 20227112000000150</t>
  </si>
  <si>
    <t>923 20227112040000150</t>
  </si>
  <si>
    <t>975 20220077040000150</t>
  </si>
  <si>
    <t>975 20220077000000150</t>
  </si>
  <si>
    <t>318 11690040046000140</t>
  </si>
  <si>
    <t>923 11690040040000140</t>
  </si>
  <si>
    <t>975 11302994040000130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</si>
  <si>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</si>
  <si>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182 10504010022100110</t>
  </si>
  <si>
    <t xml:space="preserve">000 1003 0000000000 322 </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</si>
  <si>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</si>
  <si>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</si>
  <si>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 xml:space="preserve">
Премии и гранты</t>
  </si>
  <si>
    <r>
      <t xml:space="preserve">" 19  </t>
    </r>
    <r>
      <rPr>
        <u/>
        <sz val="11"/>
        <rFont val="Arial Cyr"/>
        <charset val="204"/>
      </rPr>
      <t>" дека</t>
    </r>
    <r>
      <rPr>
        <u/>
        <sz val="11"/>
        <rFont val="Arial"/>
        <family val="2"/>
        <charset val="204"/>
      </rPr>
      <t>бря  20</t>
    </r>
    <r>
      <rPr>
        <u/>
        <sz val="11"/>
        <rFont val="Arial Cyr"/>
        <charset val="204"/>
      </rPr>
      <t>19</t>
    </r>
    <r>
      <rPr>
        <u/>
        <sz val="11"/>
        <rFont val="Arial"/>
        <family val="2"/>
        <charset val="204"/>
      </rPr>
      <t>г.</t>
    </r>
  </si>
  <si>
    <t>923 20235120040000150</t>
  </si>
  <si>
    <t>923 20235120000000150</t>
  </si>
  <si>
    <t>923 20225555040000150</t>
  </si>
  <si>
    <t>923 20225555000000150</t>
  </si>
  <si>
    <t>923 20225519000000150</t>
  </si>
  <si>
    <t>923 20225497040000150</t>
  </si>
  <si>
    <t>923 20225497000000150</t>
  </si>
  <si>
    <t>923 20225519040000150</t>
  </si>
  <si>
    <t>923 20225467040000150</t>
  </si>
  <si>
    <t>923 20225467000000150</t>
  </si>
  <si>
    <t>000 20220000000000150</t>
  </si>
  <si>
    <t>182 10606042043000110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</si>
</sst>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24" x14ac:knownFonts="1">
    <font>
      <sz val="10"/>
      <name val="Arial"/>
    </font>
    <font>
      <b/>
      <sz val="11"/>
      <name val="Arial Cyr"/>
    </font>
    <font>
      <sz val="8"/>
      <name val="Arial Cyr"/>
    </font>
    <font>
      <sz val="10"/>
      <name val="Arial Cyr"/>
    </font>
    <font>
      <sz val="8"/>
      <color rgb="FF000000"/>
      <name val="Arial"/>
      <family val="2"/>
      <charset val="204"/>
    </font>
    <font>
      <sz val="10"/>
      <color rgb="FF000000"/>
      <name val="Arial"/>
      <family val="2"/>
      <charset val="204"/>
    </font>
    <font>
      <b/>
      <sz val="10"/>
      <color rgb="FF000000"/>
      <name val="Arial"/>
      <family val="2"/>
      <charset val="204"/>
    </font>
    <font>
      <sz val="8"/>
      <name val="Arial Cyr"/>
      <charset val="204"/>
    </font>
    <font>
      <sz val="10"/>
      <name val="Arial"/>
      <family val="2"/>
      <charset val="204"/>
    </font>
    <font>
      <b/>
      <sz val="10"/>
      <name val="Arial Cyr"/>
    </font>
    <font>
      <sz val="10"/>
      <name val="Arial Cyr"/>
      <family val="2"/>
      <charset val="204"/>
    </font>
    <font>
      <sz val="10"/>
      <name val="Arial Cyr"/>
      <charset val="204"/>
    </font>
    <font>
      <sz val="11"/>
      <name val="Arial Cyr"/>
    </font>
    <font>
      <sz val="10"/>
      <name val="Times New Roman"/>
      <family val="1"/>
      <charset val="204"/>
    </font>
    <font>
      <sz val="12"/>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sz val="12"/>
      <name val="Arial"/>
      <family val="2"/>
      <charset val="204"/>
    </font>
    <font>
      <u/>
      <sz val="11"/>
      <name val="Arial"/>
      <family val="2"/>
      <charset val="204"/>
    </font>
    <font>
      <u/>
      <sz val="11"/>
      <name val="Arial Cyr"/>
      <charset val="204"/>
    </font>
    <font>
      <sz val="8"/>
      <name val="Times New Roman"/>
      <family val="1"/>
      <charset val="204"/>
    </font>
    <font>
      <b/>
      <sz val="11"/>
      <name val="Times New Roman"/>
      <family val="1"/>
      <charset val="204"/>
    </font>
    <font>
      <b/>
      <sz val="10"/>
      <name val="Times New Roman"/>
      <family val="1"/>
      <charset val="204"/>
    </font>
  </fonts>
  <fills count="3">
    <fill>
      <patternFill patternType="none"/>
    </fill>
    <fill>
      <patternFill patternType="gray125"/>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bottom style="hair">
        <color rgb="FF000000"/>
      </bottom>
      <diagonal/>
    </border>
    <border>
      <left style="thin">
        <color indexed="64"/>
      </left>
      <right/>
      <top style="thin">
        <color indexed="64"/>
      </top>
      <bottom style="hair">
        <color rgb="FF000000"/>
      </bottom>
      <diagonal/>
    </border>
    <border>
      <left style="medium">
        <color rgb="FF000000"/>
      </left>
      <right style="thin">
        <color rgb="FF000000"/>
      </right>
      <top style="medium">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medium">
        <color indexed="64"/>
      </top>
      <bottom style="thin">
        <color indexed="64"/>
      </bottom>
      <diagonal/>
    </border>
    <border>
      <left/>
      <right style="medium">
        <color rgb="FF000000"/>
      </right>
      <top style="hair">
        <color rgb="FF000000"/>
      </top>
      <bottom/>
      <diagonal/>
    </border>
    <border>
      <left style="thin">
        <color indexed="64"/>
      </left>
      <right/>
      <top style="hair">
        <color rgb="FF000000"/>
      </top>
      <bottom/>
      <diagonal/>
    </border>
    <border>
      <left style="medium">
        <color rgb="FF000000"/>
      </left>
      <right style="thin">
        <color rgb="FF000000"/>
      </right>
      <top style="thin">
        <color rgb="FF000000"/>
      </top>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bottom style="hair">
        <color rgb="FF000000"/>
      </bottom>
      <diagonal/>
    </border>
    <border>
      <left style="medium">
        <color rgb="FF000000"/>
      </left>
      <right style="thin">
        <color rgb="FF000000"/>
      </right>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hair">
        <color rgb="FF000000"/>
      </bottom>
      <diagonal/>
    </border>
    <border>
      <left style="thin">
        <color rgb="FF000000"/>
      </left>
      <right/>
      <top/>
      <bottom style="thin">
        <color rgb="FF000000"/>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s>
  <cellStyleXfs count="17">
    <xf numFmtId="0" fontId="0" fillId="0" borderId="0"/>
    <xf numFmtId="0" fontId="4" fillId="0" borderId="34">
      <alignment horizontal="left" wrapText="1"/>
    </xf>
    <xf numFmtId="49" fontId="4" fillId="0" borderId="36">
      <alignment horizontal="center" wrapText="1"/>
    </xf>
    <xf numFmtId="49" fontId="4" fillId="0" borderId="38">
      <alignment horizontal="center"/>
    </xf>
    <xf numFmtId="4" fontId="4" fillId="0" borderId="40">
      <alignment horizontal="right"/>
    </xf>
    <xf numFmtId="0" fontId="4" fillId="0" borderId="42">
      <alignment horizontal="left" wrapText="1"/>
    </xf>
    <xf numFmtId="49" fontId="4" fillId="0" borderId="44">
      <alignment horizontal="center" wrapText="1"/>
    </xf>
    <xf numFmtId="49" fontId="4" fillId="0" borderId="46">
      <alignment horizontal="center"/>
    </xf>
    <xf numFmtId="0" fontId="5" fillId="0" borderId="46"/>
    <xf numFmtId="0" fontId="4" fillId="0" borderId="34">
      <alignment horizontal="left" wrapText="1" indent="1"/>
    </xf>
    <xf numFmtId="49" fontId="4" fillId="0" borderId="49">
      <alignment horizontal="center" wrapText="1"/>
    </xf>
    <xf numFmtId="49" fontId="4" fillId="0" borderId="51">
      <alignment horizontal="center"/>
    </xf>
    <xf numFmtId="4" fontId="4" fillId="0" borderId="51">
      <alignment horizontal="right"/>
    </xf>
    <xf numFmtId="0" fontId="4" fillId="0" borderId="42">
      <alignment horizontal="left" wrapText="1" indent="2"/>
    </xf>
    <xf numFmtId="0" fontId="4" fillId="0" borderId="52">
      <alignment horizontal="left" wrapText="1" indent="2"/>
    </xf>
    <xf numFmtId="49" fontId="4" fillId="0" borderId="49">
      <alignment horizontal="center" shrinkToFit="1"/>
    </xf>
    <xf numFmtId="49" fontId="4" fillId="0" borderId="51">
      <alignment horizontal="center" shrinkToFit="1"/>
    </xf>
  </cellStyleXfs>
  <cellXfs count="172">
    <xf numFmtId="0" fontId="0" fillId="0" borderId="0" xfId="0"/>
    <xf numFmtId="0" fontId="0" fillId="2" borderId="0" xfId="0" applyFill="1"/>
    <xf numFmtId="0" fontId="3" fillId="2" borderId="0" xfId="0" applyFont="1" applyFill="1" applyBorder="1" applyAlignment="1" applyProtection="1">
      <alignment horizontal="left"/>
    </xf>
    <xf numFmtId="49" fontId="3" fillId="2" borderId="0" xfId="0" applyNumberFormat="1" applyFont="1" applyFill="1" applyBorder="1" applyAlignment="1" applyProtection="1">
      <alignment horizontal="center"/>
    </xf>
    <xf numFmtId="0" fontId="3" fillId="2" borderId="0" xfId="0" applyFont="1" applyFill="1" applyBorder="1" applyAlignment="1" applyProtection="1"/>
    <xf numFmtId="49" fontId="3" fillId="2" borderId="0" xfId="0" applyNumberFormat="1" applyFont="1" applyFill="1" applyBorder="1" applyAlignment="1" applyProtection="1"/>
    <xf numFmtId="4" fontId="7" fillId="2" borderId="0" xfId="0" applyNumberFormat="1" applyFont="1" applyFill="1" applyBorder="1" applyAlignment="1">
      <alignment horizontal="right"/>
    </xf>
    <xf numFmtId="0" fontId="8" fillId="2" borderId="0" xfId="0" applyFont="1" applyFill="1"/>
    <xf numFmtId="4" fontId="0" fillId="2" borderId="0" xfId="0" applyNumberFormat="1" applyFill="1"/>
    <xf numFmtId="0" fontId="10" fillId="2" borderId="1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8" xfId="0" applyFont="1" applyFill="1" applyBorder="1" applyAlignment="1">
      <alignment horizontal="center" vertical="center"/>
    </xf>
    <xf numFmtId="49" fontId="10" fillId="2" borderId="1" xfId="0" applyNumberFormat="1" applyFont="1" applyFill="1" applyBorder="1" applyAlignment="1">
      <alignment horizontal="center" vertical="center"/>
    </xf>
    <xf numFmtId="49" fontId="10" fillId="2" borderId="18" xfId="0" applyNumberFormat="1" applyFont="1" applyFill="1" applyBorder="1" applyAlignment="1">
      <alignment horizontal="center" vertical="center"/>
    </xf>
    <xf numFmtId="49" fontId="10" fillId="2" borderId="19" xfId="0" applyNumberFormat="1" applyFont="1" applyFill="1" applyBorder="1" applyAlignment="1">
      <alignment horizontal="center" vertical="center"/>
    </xf>
    <xf numFmtId="0" fontId="10" fillId="2" borderId="22"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23" xfId="0" applyFont="1" applyFill="1" applyBorder="1" applyAlignment="1">
      <alignment horizontal="center" vertical="center"/>
    </xf>
    <xf numFmtId="49" fontId="10" fillId="2" borderId="24" xfId="0" applyNumberFormat="1" applyFont="1" applyFill="1" applyBorder="1" applyAlignment="1">
      <alignment horizontal="center" vertical="center"/>
    </xf>
    <xf numFmtId="49" fontId="10" fillId="2" borderId="23" xfId="0" applyNumberFormat="1" applyFont="1" applyFill="1" applyBorder="1" applyAlignment="1">
      <alignment horizontal="center" vertical="center"/>
    </xf>
    <xf numFmtId="49" fontId="10" fillId="2" borderId="25" xfId="0" applyNumberFormat="1" applyFont="1" applyFill="1" applyBorder="1" applyAlignment="1">
      <alignment horizontal="center" vertical="center"/>
    </xf>
    <xf numFmtId="0" fontId="6" fillId="2" borderId="35" xfId="1" applyNumberFormat="1" applyFont="1" applyFill="1" applyBorder="1" applyProtection="1">
      <alignment horizontal="left" wrapText="1"/>
    </xf>
    <xf numFmtId="49" fontId="6" fillId="2" borderId="37" xfId="2" applyNumberFormat="1" applyFont="1" applyFill="1" applyBorder="1" applyAlignment="1" applyProtection="1">
      <alignment horizontal="center" wrapText="1"/>
    </xf>
    <xf numFmtId="0" fontId="6" fillId="2" borderId="43" xfId="5" applyNumberFormat="1" applyFont="1" applyFill="1" applyBorder="1" applyProtection="1">
      <alignment horizontal="left" wrapText="1"/>
    </xf>
    <xf numFmtId="49" fontId="6" fillId="2" borderId="45" xfId="6" applyNumberFormat="1" applyFont="1" applyFill="1" applyBorder="1" applyAlignment="1" applyProtection="1">
      <alignment horizontal="center" wrapText="1"/>
    </xf>
    <xf numFmtId="0" fontId="6" fillId="2" borderId="48" xfId="9" applyNumberFormat="1" applyFont="1" applyFill="1" applyBorder="1" applyProtection="1">
      <alignment horizontal="left" wrapText="1" indent="1"/>
    </xf>
    <xf numFmtId="49" fontId="6" fillId="2" borderId="50" xfId="10" applyNumberFormat="1" applyFont="1" applyFill="1" applyBorder="1" applyAlignment="1" applyProtection="1">
      <alignment horizontal="center" wrapText="1"/>
    </xf>
    <xf numFmtId="0" fontId="5" fillId="2" borderId="43" xfId="13" applyNumberFormat="1" applyFont="1" applyFill="1" applyBorder="1" applyProtection="1">
      <alignment horizontal="left" wrapText="1" indent="2"/>
    </xf>
    <xf numFmtId="49" fontId="5" fillId="2" borderId="45" xfId="6" applyNumberFormat="1" applyFont="1" applyFill="1" applyBorder="1" applyAlignment="1" applyProtection="1">
      <alignment horizontal="center" wrapText="1"/>
    </xf>
    <xf numFmtId="0" fontId="5" fillId="2" borderId="48" xfId="14" applyNumberFormat="1" applyFont="1" applyFill="1" applyBorder="1" applyProtection="1">
      <alignment horizontal="left" wrapText="1" indent="2"/>
    </xf>
    <xf numFmtId="49" fontId="5" fillId="2" borderId="50" xfId="15" applyNumberFormat="1" applyFont="1" applyFill="1" applyBorder="1" applyAlignment="1" applyProtection="1">
      <alignment horizontal="center" shrinkToFit="1"/>
    </xf>
    <xf numFmtId="0" fontId="6" fillId="2" borderId="48" xfId="14" applyNumberFormat="1" applyFont="1" applyFill="1" applyBorder="1" applyProtection="1">
      <alignment horizontal="left" wrapText="1" indent="2"/>
    </xf>
    <xf numFmtId="49" fontId="6" fillId="2" borderId="54" xfId="10" applyNumberFormat="1" applyFont="1" applyFill="1" applyBorder="1" applyAlignment="1" applyProtection="1">
      <alignment horizontal="center" wrapText="1"/>
    </xf>
    <xf numFmtId="49" fontId="5" fillId="2" borderId="20" xfId="6" applyNumberFormat="1" applyFont="1" applyFill="1" applyBorder="1" applyAlignment="1" applyProtection="1">
      <alignment horizontal="center" wrapText="1"/>
    </xf>
    <xf numFmtId="0" fontId="5" fillId="2" borderId="26" xfId="14" applyNumberFormat="1" applyFont="1" applyFill="1" applyBorder="1" applyProtection="1">
      <alignment horizontal="left" wrapText="1" indent="2"/>
    </xf>
    <xf numFmtId="49" fontId="5" fillId="2" borderId="57" xfId="15" applyNumberFormat="1" applyFont="1" applyFill="1" applyBorder="1" applyAlignment="1" applyProtection="1">
      <alignment horizontal="center" shrinkToFit="1"/>
    </xf>
    <xf numFmtId="0" fontId="3" fillId="2" borderId="1" xfId="0" applyFont="1" applyFill="1" applyBorder="1" applyAlignment="1" applyProtection="1">
      <alignment horizontal="center"/>
    </xf>
    <xf numFmtId="164" fontId="3" fillId="2" borderId="3" xfId="0" applyNumberFormat="1" applyFont="1" applyFill="1" applyBorder="1" applyAlignment="1" applyProtection="1">
      <alignment horizontal="center"/>
    </xf>
    <xf numFmtId="49" fontId="3" fillId="2" borderId="4" xfId="0" applyNumberFormat="1" applyFont="1" applyFill="1" applyBorder="1" applyAlignment="1" applyProtection="1">
      <alignment horizontal="center"/>
    </xf>
    <xf numFmtId="49" fontId="3" fillId="2" borderId="3" xfId="0" applyNumberFormat="1" applyFont="1" applyFill="1" applyBorder="1" applyAlignment="1" applyProtection="1">
      <alignment horizontal="center"/>
    </xf>
    <xf numFmtId="49" fontId="2" fillId="2" borderId="0" xfId="0" applyNumberFormat="1" applyFont="1" applyFill="1" applyBorder="1" applyAlignment="1" applyProtection="1"/>
    <xf numFmtId="49" fontId="3" fillId="2" borderId="29" xfId="0" applyNumberFormat="1" applyFont="1" applyFill="1" applyBorder="1" applyAlignment="1" applyProtection="1">
      <alignment horizontal="left" wrapText="1"/>
    </xf>
    <xf numFmtId="4" fontId="14" fillId="2" borderId="21" xfId="0" applyNumberFormat="1" applyFont="1" applyFill="1" applyBorder="1" applyAlignment="1" applyProtection="1">
      <alignment horizontal="right"/>
    </xf>
    <xf numFmtId="49" fontId="14" fillId="2" borderId="31" xfId="0" applyNumberFormat="1" applyFont="1" applyFill="1" applyBorder="1" applyAlignment="1" applyProtection="1">
      <alignment horizontal="center"/>
    </xf>
    <xf numFmtId="4" fontId="14" fillId="2" borderId="33" xfId="0" applyNumberFormat="1" applyFont="1" applyFill="1" applyBorder="1" applyAlignment="1" applyProtection="1">
      <alignment horizontal="right"/>
    </xf>
    <xf numFmtId="49" fontId="16" fillId="2" borderId="39" xfId="3" applyNumberFormat="1" applyFont="1" applyFill="1" applyBorder="1" applyAlignment="1" applyProtection="1">
      <alignment horizontal="center"/>
    </xf>
    <xf numFmtId="49" fontId="16" fillId="2" borderId="46" xfId="7" applyNumberFormat="1" applyFont="1" applyFill="1" applyBorder="1" applyAlignment="1" applyProtection="1">
      <alignment horizontal="center"/>
    </xf>
    <xf numFmtId="49" fontId="16" fillId="2" borderId="51" xfId="11" applyNumberFormat="1" applyFont="1" applyFill="1" applyBorder="1" applyAlignment="1" applyProtection="1">
      <alignment horizontal="center"/>
    </xf>
    <xf numFmtId="49" fontId="17" fillId="2" borderId="46" xfId="7" applyNumberFormat="1" applyFont="1" applyFill="1" applyBorder="1" applyAlignment="1" applyProtection="1">
      <alignment horizontal="center"/>
    </xf>
    <xf numFmtId="49" fontId="17" fillId="2" borderId="51" xfId="16" applyNumberFormat="1" applyFont="1" applyFill="1" applyBorder="1" applyAlignment="1" applyProtection="1">
      <alignment horizontal="center" shrinkToFit="1"/>
    </xf>
    <xf numFmtId="49" fontId="16" fillId="2" borderId="55" xfId="11" applyNumberFormat="1" applyFont="1" applyFill="1" applyBorder="1" applyAlignment="1" applyProtection="1">
      <alignment horizontal="center"/>
    </xf>
    <xf numFmtId="49" fontId="17" fillId="2" borderId="21" xfId="7" applyNumberFormat="1" applyFont="1" applyFill="1" applyBorder="1" applyAlignment="1" applyProtection="1">
      <alignment horizontal="center"/>
    </xf>
    <xf numFmtId="49" fontId="17" fillId="2" borderId="58" xfId="16" applyNumberFormat="1" applyFont="1" applyFill="1" applyBorder="1" applyAlignment="1" applyProtection="1">
      <alignment horizontal="center" shrinkToFit="1"/>
    </xf>
    <xf numFmtId="0" fontId="18" fillId="2" borderId="0" xfId="0" applyFont="1" applyFill="1"/>
    <xf numFmtId="0" fontId="18" fillId="2" borderId="5" xfId="0" applyFont="1" applyFill="1" applyBorder="1"/>
    <xf numFmtId="0" fontId="18" fillId="2" borderId="5" xfId="0" applyFont="1" applyFill="1" applyBorder="1" applyAlignment="1">
      <alignment horizontal="center"/>
    </xf>
    <xf numFmtId="4" fontId="18" fillId="2" borderId="0" xfId="0" applyNumberFormat="1" applyFont="1" applyFill="1"/>
    <xf numFmtId="0" fontId="18" fillId="2" borderId="0" xfId="0" applyFont="1" applyFill="1" applyAlignment="1">
      <alignment horizontal="center"/>
    </xf>
    <xf numFmtId="0" fontId="19" fillId="2" borderId="0" xfId="0" applyFont="1" applyFill="1"/>
    <xf numFmtId="0" fontId="18" fillId="2" borderId="0" xfId="0" applyFont="1" applyFill="1" applyAlignment="1">
      <alignment wrapText="1"/>
    </xf>
    <xf numFmtId="49" fontId="18" fillId="2" borderId="0" xfId="0" applyNumberFormat="1" applyFont="1" applyFill="1" applyBorder="1" applyAlignment="1">
      <alignment horizontal="left" wrapText="1"/>
    </xf>
    <xf numFmtId="0" fontId="9" fillId="2" borderId="0" xfId="0" applyFont="1" applyFill="1" applyBorder="1" applyAlignment="1" applyProtection="1">
      <alignment horizontal="center"/>
    </xf>
    <xf numFmtId="4" fontId="14" fillId="2" borderId="32" xfId="0" applyNumberFormat="1" applyFont="1" applyFill="1" applyBorder="1" applyAlignment="1" applyProtection="1">
      <alignment horizontal="right"/>
    </xf>
    <xf numFmtId="4" fontId="16" fillId="2" borderId="39" xfId="4" applyNumberFormat="1" applyFont="1" applyFill="1" applyBorder="1" applyAlignment="1" applyProtection="1">
      <alignment horizontal="center"/>
    </xf>
    <xf numFmtId="4" fontId="15" fillId="2" borderId="41" xfId="0" applyNumberFormat="1" applyFont="1" applyFill="1" applyBorder="1" applyAlignment="1">
      <alignment horizontal="center"/>
    </xf>
    <xf numFmtId="0" fontId="16" fillId="2" borderId="47" xfId="8" applyNumberFormat="1" applyFont="1" applyFill="1" applyBorder="1" applyAlignment="1" applyProtection="1">
      <alignment horizontal="center"/>
    </xf>
    <xf numFmtId="4" fontId="16" fillId="2" borderId="51" xfId="12" applyNumberFormat="1" applyFont="1" applyFill="1" applyBorder="1" applyAlignment="1" applyProtection="1">
      <alignment horizontal="center"/>
    </xf>
    <xf numFmtId="49" fontId="17" fillId="2" borderId="47" xfId="7" applyNumberFormat="1" applyFont="1" applyFill="1" applyBorder="1" applyAlignment="1" applyProtection="1">
      <alignment horizontal="center"/>
    </xf>
    <xf numFmtId="4" fontId="17" fillId="2" borderId="51" xfId="12" applyNumberFormat="1" applyFont="1" applyFill="1" applyBorder="1" applyAlignment="1" applyProtection="1">
      <alignment horizontal="center"/>
    </xf>
    <xf numFmtId="4" fontId="17" fillId="2" borderId="53" xfId="12" applyNumberFormat="1" applyFont="1" applyFill="1" applyBorder="1" applyAlignment="1" applyProtection="1">
      <alignment horizontal="center"/>
    </xf>
    <xf numFmtId="4" fontId="14" fillId="2" borderId="29" xfId="0" applyNumberFormat="1" applyFont="1" applyFill="1" applyBorder="1" applyAlignment="1">
      <alignment horizontal="center"/>
    </xf>
    <xf numFmtId="4" fontId="16" fillId="2" borderId="55" xfId="12" applyNumberFormat="1" applyFont="1" applyFill="1" applyBorder="1" applyAlignment="1" applyProtection="1">
      <alignment horizontal="center"/>
    </xf>
    <xf numFmtId="4" fontId="16" fillId="2" borderId="56" xfId="12" applyNumberFormat="1" applyFont="1" applyFill="1" applyBorder="1" applyAlignment="1" applyProtection="1">
      <alignment horizontal="center"/>
    </xf>
    <xf numFmtId="4" fontId="15" fillId="2" borderId="25" xfId="0" applyNumberFormat="1" applyFont="1" applyFill="1" applyBorder="1" applyAlignment="1">
      <alignment horizontal="center"/>
    </xf>
    <xf numFmtId="49" fontId="17" fillId="2" borderId="29" xfId="7" applyNumberFormat="1" applyFont="1" applyFill="1" applyBorder="1" applyAlignment="1" applyProtection="1">
      <alignment horizontal="center"/>
    </xf>
    <xf numFmtId="4" fontId="16" fillId="2" borderId="53" xfId="12" applyNumberFormat="1" applyFont="1" applyFill="1" applyBorder="1" applyAlignment="1" applyProtection="1">
      <alignment horizontal="center"/>
    </xf>
    <xf numFmtId="4" fontId="15" fillId="2" borderId="13" xfId="0" applyNumberFormat="1" applyFont="1" applyFill="1" applyBorder="1" applyAlignment="1">
      <alignment horizontal="center"/>
    </xf>
    <xf numFmtId="4" fontId="15" fillId="2" borderId="29" xfId="0" applyNumberFormat="1" applyFont="1" applyFill="1" applyBorder="1" applyAlignment="1">
      <alignment horizontal="right"/>
    </xf>
    <xf numFmtId="4" fontId="14" fillId="2" borderId="29" xfId="0" applyNumberFormat="1" applyFont="1" applyFill="1" applyBorder="1" applyAlignment="1">
      <alignment horizontal="right"/>
    </xf>
    <xf numFmtId="4" fontId="17" fillId="2" borderId="58" xfId="12" applyNumberFormat="1" applyFont="1" applyFill="1" applyBorder="1" applyAlignment="1" applyProtection="1">
      <alignment horizontal="center"/>
    </xf>
    <xf numFmtId="4" fontId="17" fillId="2" borderId="59" xfId="12" applyNumberFormat="1" applyFont="1" applyFill="1" applyBorder="1" applyAlignment="1" applyProtection="1">
      <alignment horizontal="center"/>
    </xf>
    <xf numFmtId="4" fontId="14" fillId="2" borderId="19" xfId="0" applyNumberFormat="1" applyFont="1" applyFill="1" applyBorder="1" applyAlignment="1">
      <alignment horizontal="right"/>
    </xf>
    <xf numFmtId="0" fontId="13" fillId="2" borderId="0" xfId="0" applyFont="1" applyFill="1" applyBorder="1" applyAlignment="1" applyProtection="1">
      <alignment horizontal="left"/>
    </xf>
    <xf numFmtId="49" fontId="13" fillId="2" borderId="0" xfId="0" applyNumberFormat="1" applyFont="1" applyFill="1" applyBorder="1" applyAlignment="1" applyProtection="1"/>
    <xf numFmtId="0" fontId="13" fillId="2" borderId="0" xfId="0" applyFont="1" applyFill="1"/>
    <xf numFmtId="0" fontId="14" fillId="2" borderId="0" xfId="0" applyFont="1" applyFill="1" applyBorder="1" applyAlignment="1" applyProtection="1">
      <alignment horizontal="left"/>
    </xf>
    <xf numFmtId="49" fontId="14" fillId="2" borderId="0" xfId="0" applyNumberFormat="1" applyFont="1" applyFill="1" applyBorder="1" applyAlignment="1" applyProtection="1"/>
    <xf numFmtId="49" fontId="14" fillId="2" borderId="0" xfId="0" applyNumberFormat="1" applyFont="1" applyFill="1" applyBorder="1" applyAlignment="1" applyProtection="1">
      <alignment horizontal="left"/>
    </xf>
    <xf numFmtId="0" fontId="14" fillId="2" borderId="0" xfId="0" applyFont="1" applyFill="1"/>
    <xf numFmtId="0" fontId="21" fillId="2" borderId="0" xfId="0" applyFont="1" applyFill="1" applyBorder="1" applyAlignment="1" applyProtection="1"/>
    <xf numFmtId="0" fontId="21" fillId="2" borderId="0" xfId="0" applyFont="1" applyFill="1" applyBorder="1" applyAlignment="1" applyProtection="1">
      <alignment horizontal="right"/>
    </xf>
    <xf numFmtId="49" fontId="13" fillId="2" borderId="0" xfId="0" applyNumberFormat="1" applyFont="1" applyFill="1" applyBorder="1" applyAlignment="1" applyProtection="1">
      <alignment horizontal="right"/>
    </xf>
    <xf numFmtId="0" fontId="13" fillId="2" borderId="0" xfId="0" applyFont="1" applyFill="1" applyBorder="1" applyAlignment="1" applyProtection="1">
      <alignment horizontal="right"/>
    </xf>
    <xf numFmtId="0" fontId="22" fillId="2" borderId="0" xfId="0" applyFont="1" applyFill="1" applyBorder="1" applyAlignment="1" applyProtection="1">
      <alignment horizontal="center"/>
    </xf>
    <xf numFmtId="0" fontId="1" fillId="2" borderId="0" xfId="0" applyFont="1" applyFill="1" applyBorder="1" applyAlignment="1" applyProtection="1">
      <alignment horizontal="center"/>
    </xf>
    <xf numFmtId="49" fontId="13" fillId="2" borderId="30" xfId="0" applyNumberFormat="1" applyFont="1" applyFill="1" applyBorder="1" applyAlignment="1" applyProtection="1">
      <alignment horizontal="center" wrapText="1"/>
    </xf>
    <xf numFmtId="0" fontId="13" fillId="2" borderId="0" xfId="0" applyFont="1" applyFill="1" applyBorder="1" applyAlignment="1" applyProtection="1">
      <alignment horizontal="center"/>
    </xf>
    <xf numFmtId="49" fontId="13" fillId="2" borderId="0" xfId="0" applyNumberFormat="1" applyFont="1" applyFill="1" applyBorder="1" applyAlignment="1" applyProtection="1">
      <alignment horizontal="center"/>
    </xf>
    <xf numFmtId="4" fontId="14" fillId="2" borderId="21" xfId="0" applyNumberFormat="1" applyFont="1" applyFill="1" applyBorder="1" applyAlignment="1" applyProtection="1">
      <alignment horizontal="center"/>
    </xf>
    <xf numFmtId="0" fontId="13" fillId="2" borderId="0" xfId="0" applyFont="1" applyFill="1" applyAlignment="1">
      <alignment horizontal="center"/>
    </xf>
    <xf numFmtId="0" fontId="2" fillId="2" borderId="0" xfId="0" applyFont="1" applyFill="1" applyBorder="1" applyAlignment="1" applyProtection="1">
      <alignment horizontal="center"/>
    </xf>
    <xf numFmtId="49" fontId="3" fillId="2" borderId="2" xfId="0" applyNumberFormat="1" applyFont="1" applyFill="1" applyBorder="1" applyAlignment="1" applyProtection="1">
      <alignment horizontal="center"/>
    </xf>
    <xf numFmtId="49" fontId="3" fillId="2" borderId="7" xfId="0" applyNumberFormat="1" applyFont="1" applyFill="1" applyBorder="1" applyAlignment="1" applyProtection="1">
      <alignment horizontal="center"/>
    </xf>
    <xf numFmtId="0" fontId="0" fillId="2" borderId="0" xfId="0" applyFill="1" applyAlignment="1">
      <alignment horizontal="center"/>
    </xf>
    <xf numFmtId="0" fontId="1" fillId="2" borderId="0" xfId="0" applyFont="1" applyFill="1" applyBorder="1" applyAlignment="1" applyProtection="1">
      <alignment horizontal="center"/>
    </xf>
    <xf numFmtId="0" fontId="12" fillId="2" borderId="0" xfId="0" applyFont="1" applyFill="1" applyBorder="1" applyAlignment="1" applyProtection="1">
      <alignment horizontal="center"/>
    </xf>
    <xf numFmtId="49" fontId="3" fillId="2" borderId="5" xfId="0" applyNumberFormat="1" applyFont="1" applyFill="1" applyBorder="1" applyAlignment="1" applyProtection="1">
      <alignment horizontal="left" wrapText="1"/>
    </xf>
    <xf numFmtId="49" fontId="3" fillId="2" borderId="5" xfId="0" applyNumberFormat="1" applyFont="1" applyFill="1" applyBorder="1" applyAlignment="1" applyProtection="1">
      <alignment wrapText="1"/>
    </xf>
    <xf numFmtId="49" fontId="3" fillId="2" borderId="6" xfId="0" applyNumberFormat="1" applyFont="1" applyFill="1" applyBorder="1" applyAlignment="1" applyProtection="1">
      <alignment horizontal="left" wrapText="1"/>
    </xf>
    <xf numFmtId="4" fontId="15" fillId="2" borderId="25" xfId="0" applyNumberFormat="1" applyFont="1" applyFill="1" applyBorder="1" applyAlignment="1">
      <alignment horizontal="center"/>
    </xf>
    <xf numFmtId="4" fontId="15" fillId="2" borderId="16" xfId="0" applyNumberFormat="1" applyFont="1" applyFill="1" applyBorder="1" applyAlignment="1">
      <alignment horizontal="center"/>
    </xf>
    <xf numFmtId="49" fontId="2" fillId="2" borderId="0" xfId="0" applyNumberFormat="1" applyFont="1" applyFill="1" applyBorder="1" applyAlignment="1" applyProtection="1">
      <alignment horizontal="right"/>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26" xfId="0"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wrapText="1"/>
    </xf>
    <xf numFmtId="49" fontId="10" fillId="2" borderId="15" xfId="0"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49" fontId="10" fillId="2" borderId="16" xfId="0" applyNumberFormat="1" applyFont="1" applyFill="1" applyBorder="1" applyAlignment="1">
      <alignment horizontal="center" vertical="center" wrapText="1"/>
    </xf>
    <xf numFmtId="0" fontId="21" fillId="2" borderId="0" xfId="0" applyFont="1" applyFill="1" applyBorder="1" applyAlignment="1" applyProtection="1">
      <alignment horizontal="center"/>
    </xf>
    <xf numFmtId="0" fontId="14" fillId="2" borderId="0" xfId="0" applyFont="1" applyFill="1" applyBorder="1" applyAlignment="1" applyProtection="1">
      <alignment horizontal="center"/>
    </xf>
    <xf numFmtId="0" fontId="13" fillId="2" borderId="21" xfId="0" applyFont="1" applyFill="1" applyBorder="1" applyAlignment="1" applyProtection="1">
      <alignment horizontal="center" vertical="center" wrapText="1"/>
    </xf>
    <xf numFmtId="49" fontId="13" fillId="2" borderId="21" xfId="0" applyNumberFormat="1" applyFont="1" applyFill="1" applyBorder="1" applyAlignment="1" applyProtection="1">
      <alignment horizontal="center" vertical="center" wrapText="1"/>
    </xf>
    <xf numFmtId="49" fontId="3" fillId="2" borderId="21" xfId="0" applyNumberFormat="1" applyFont="1" applyFill="1" applyBorder="1" applyAlignment="1" applyProtection="1">
      <alignment horizontal="center" vertical="center" wrapText="1"/>
    </xf>
    <xf numFmtId="0" fontId="13" fillId="2" borderId="21" xfId="0" applyFont="1" applyFill="1" applyBorder="1" applyAlignment="1" applyProtection="1">
      <alignment horizontal="center" vertical="center"/>
    </xf>
    <xf numFmtId="0" fontId="14" fillId="2" borderId="21" xfId="0" applyFont="1" applyFill="1" applyBorder="1" applyAlignment="1" applyProtection="1">
      <alignment horizontal="center" vertical="center"/>
    </xf>
    <xf numFmtId="49" fontId="13" fillId="2" borderId="21" xfId="0" applyNumberFormat="1" applyFont="1" applyFill="1" applyBorder="1" applyAlignment="1" applyProtection="1">
      <alignment horizontal="center" vertical="center"/>
    </xf>
    <xf numFmtId="49" fontId="3" fillId="2" borderId="21" xfId="0" applyNumberFormat="1" applyFont="1" applyFill="1" applyBorder="1" applyAlignment="1" applyProtection="1">
      <alignment horizontal="center" vertical="center"/>
    </xf>
    <xf numFmtId="49" fontId="13" fillId="2" borderId="21" xfId="0" applyNumberFormat="1" applyFont="1" applyFill="1" applyBorder="1" applyAlignment="1" applyProtection="1">
      <alignment horizontal="left" wrapText="1"/>
    </xf>
    <xf numFmtId="49" fontId="13" fillId="2" borderId="21" xfId="0" applyNumberFormat="1" applyFont="1" applyFill="1" applyBorder="1" applyAlignment="1" applyProtection="1">
      <alignment horizontal="center" wrapText="1"/>
    </xf>
    <xf numFmtId="49" fontId="14" fillId="2" borderId="21" xfId="0" applyNumberFormat="1" applyFont="1" applyFill="1" applyBorder="1" applyAlignment="1" applyProtection="1">
      <alignment horizontal="center"/>
    </xf>
    <xf numFmtId="165" fontId="13" fillId="2" borderId="21" xfId="0" applyNumberFormat="1" applyFont="1" applyFill="1" applyBorder="1" applyAlignment="1" applyProtection="1">
      <alignment horizontal="left" wrapText="1"/>
    </xf>
    <xf numFmtId="49" fontId="13" fillId="0" borderId="21" xfId="0" applyNumberFormat="1" applyFont="1" applyBorder="1" applyAlignment="1" applyProtection="1">
      <alignment horizontal="center" wrapText="1"/>
    </xf>
    <xf numFmtId="49" fontId="14" fillId="0" borderId="21" xfId="0" applyNumberFormat="1" applyFont="1" applyBorder="1" applyAlignment="1" applyProtection="1">
      <alignment horizontal="center"/>
    </xf>
    <xf numFmtId="4" fontId="13" fillId="0" borderId="21" xfId="0" applyNumberFormat="1" applyFont="1" applyBorder="1" applyAlignment="1" applyProtection="1">
      <alignment horizontal="center"/>
    </xf>
    <xf numFmtId="49" fontId="14" fillId="2" borderId="21" xfId="0" applyNumberFormat="1" applyFont="1" applyFill="1" applyBorder="1" applyAlignment="1" applyProtection="1">
      <alignment horizontal="center" wrapText="1"/>
    </xf>
    <xf numFmtId="49" fontId="14" fillId="0" borderId="21" xfId="0" applyNumberFormat="1" applyFont="1" applyBorder="1" applyAlignment="1" applyProtection="1">
      <alignment horizontal="center" wrapText="1"/>
    </xf>
    <xf numFmtId="4" fontId="14" fillId="0" borderId="21" xfId="0" applyNumberFormat="1" applyFont="1" applyBorder="1" applyAlignment="1" applyProtection="1">
      <alignment horizontal="center"/>
    </xf>
    <xf numFmtId="49" fontId="13" fillId="0" borderId="21" xfId="0" applyNumberFormat="1" applyFont="1" applyBorder="1" applyAlignment="1" applyProtection="1">
      <alignment horizontal="left" wrapText="1"/>
    </xf>
    <xf numFmtId="49" fontId="2" fillId="2" borderId="0" xfId="0" applyNumberFormat="1" applyFont="1" applyFill="1" applyBorder="1" applyAlignment="1" applyProtection="1">
      <alignment horizontal="center"/>
    </xf>
    <xf numFmtId="4" fontId="14" fillId="2" borderId="21" xfId="0" applyNumberFormat="1" applyFont="1" applyFill="1" applyBorder="1" applyAlignment="1" applyProtection="1">
      <alignment horizontal="center" wrapText="1"/>
    </xf>
    <xf numFmtId="0" fontId="3" fillId="2" borderId="5" xfId="0" applyFont="1" applyFill="1" applyBorder="1" applyAlignment="1" applyProtection="1"/>
    <xf numFmtId="0" fontId="13" fillId="2" borderId="60" xfId="0" applyFont="1" applyFill="1" applyBorder="1" applyAlignment="1" applyProtection="1"/>
    <xf numFmtId="0" fontId="14" fillId="2" borderId="60" xfId="0" applyFont="1" applyFill="1" applyBorder="1" applyAlignment="1" applyProtection="1">
      <alignment horizontal="center"/>
    </xf>
    <xf numFmtId="0" fontId="14" fillId="2" borderId="60" xfId="0" applyFont="1" applyFill="1" applyBorder="1" applyAlignment="1" applyProtection="1">
      <alignment horizontal="right"/>
    </xf>
    <xf numFmtId="0" fontId="14" fillId="2" borderId="60" xfId="0" applyFont="1" applyFill="1" applyBorder="1" applyAlignment="1" applyProtection="1"/>
    <xf numFmtId="0" fontId="3" fillId="2" borderId="21" xfId="0" applyFont="1" applyFill="1" applyBorder="1" applyAlignment="1" applyProtection="1">
      <alignment horizontal="center" vertical="center"/>
    </xf>
    <xf numFmtId="0" fontId="3" fillId="2" borderId="21" xfId="0" applyFont="1" applyFill="1" applyBorder="1" applyAlignment="1" applyProtection="1">
      <alignment horizontal="center" vertical="center" wrapText="1"/>
    </xf>
    <xf numFmtId="49" fontId="3" fillId="2" borderId="21" xfId="0" applyNumberFormat="1" applyFont="1" applyFill="1" applyBorder="1" applyAlignment="1" applyProtection="1">
      <alignment horizontal="center" vertical="center"/>
    </xf>
    <xf numFmtId="0" fontId="3" fillId="2" borderId="21" xfId="0" applyFont="1" applyFill="1" applyBorder="1" applyAlignment="1" applyProtection="1">
      <alignment vertical="center" wrapText="1"/>
    </xf>
    <xf numFmtId="49" fontId="3" fillId="2" borderId="21" xfId="0" applyNumberFormat="1" applyFont="1" applyFill="1" applyBorder="1" applyAlignment="1" applyProtection="1">
      <alignment horizontal="center" vertical="center" wrapText="1"/>
    </xf>
    <xf numFmtId="49" fontId="3" fillId="2" borderId="21" xfId="0" applyNumberFormat="1" applyFont="1" applyFill="1" applyBorder="1" applyAlignment="1" applyProtection="1">
      <alignment vertical="center"/>
    </xf>
    <xf numFmtId="0" fontId="3" fillId="2" borderId="21" xfId="0" applyFont="1" applyFill="1" applyBorder="1" applyAlignment="1" applyProtection="1">
      <alignment horizontal="center" vertical="center"/>
    </xf>
    <xf numFmtId="49" fontId="9" fillId="2" borderId="21" xfId="0" applyNumberFormat="1" applyFont="1" applyFill="1" applyBorder="1" applyAlignment="1" applyProtection="1">
      <alignment horizontal="left" wrapText="1"/>
    </xf>
    <xf numFmtId="49" fontId="23" fillId="2" borderId="21" xfId="0" applyNumberFormat="1" applyFont="1" applyFill="1" applyBorder="1" applyAlignment="1" applyProtection="1">
      <alignment horizontal="center" wrapText="1"/>
    </xf>
    <xf numFmtId="49" fontId="15" fillId="2" borderId="21" xfId="0" applyNumberFormat="1" applyFont="1" applyFill="1" applyBorder="1" applyAlignment="1" applyProtection="1">
      <alignment horizontal="center"/>
    </xf>
    <xf numFmtId="4" fontId="15" fillId="2" borderId="21" xfId="0" applyNumberFormat="1" applyFont="1" applyFill="1" applyBorder="1" applyAlignment="1" applyProtection="1">
      <alignment horizontal="right"/>
    </xf>
    <xf numFmtId="0" fontId="3" fillId="2" borderId="21" xfId="0" applyFont="1" applyFill="1" applyBorder="1" applyAlignment="1" applyProtection="1"/>
    <xf numFmtId="0" fontId="13" fillId="2" borderId="21" xfId="0" applyFont="1" applyFill="1" applyBorder="1" applyAlignment="1" applyProtection="1"/>
    <xf numFmtId="0" fontId="14" fillId="2" borderId="21" xfId="0" applyFont="1" applyFill="1" applyBorder="1" applyAlignment="1" applyProtection="1">
      <alignment horizontal="center"/>
    </xf>
    <xf numFmtId="0" fontId="14" fillId="2" borderId="21" xfId="0" applyFont="1" applyFill="1" applyBorder="1" applyAlignment="1" applyProtection="1">
      <alignment horizontal="right"/>
    </xf>
    <xf numFmtId="0" fontId="14" fillId="2" borderId="21" xfId="0" applyFont="1" applyFill="1" applyBorder="1" applyAlignment="1" applyProtection="1"/>
    <xf numFmtId="49" fontId="3" fillId="2" borderId="21" xfId="0" applyNumberFormat="1" applyFont="1" applyFill="1" applyBorder="1" applyAlignment="1" applyProtection="1">
      <alignment horizontal="left" wrapText="1"/>
    </xf>
    <xf numFmtId="49" fontId="11" fillId="2" borderId="21" xfId="0" applyNumberFormat="1" applyFont="1" applyFill="1" applyBorder="1" applyAlignment="1" applyProtection="1">
      <alignment horizontal="left" wrapText="1"/>
    </xf>
  </cellXfs>
  <cellStyles count="17">
    <cellStyle name="xl103" xfId="11"/>
    <cellStyle name="xl105" xfId="12"/>
    <cellStyle name="xl119" xfId="5"/>
    <cellStyle name="xl120" xfId="9"/>
    <cellStyle name="xl121" xfId="13"/>
    <cellStyle name="xl123" xfId="14"/>
    <cellStyle name="xl126" xfId="10"/>
    <cellStyle name="xl127" xfId="15"/>
    <cellStyle name="xl128" xfId="16"/>
    <cellStyle name="xl133" xfId="8"/>
    <cellStyle name="xl42" xfId="2"/>
    <cellStyle name="xl43" xfId="6"/>
    <cellStyle name="xl50" xfId="3"/>
    <cellStyle name="xl51" xfId="7"/>
    <cellStyle name="xl56" xfId="4"/>
    <cellStyle name="xl89" xfId="1"/>
    <cellStyle name="Обычный" xfId="0" builtinId="0"/>
  </cellStyles>
  <dxfs count="1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7"/>
  <sheetViews>
    <sheetView showGridLines="0" view="pageBreakPreview" topLeftCell="A238" zoomScale="110" zoomScaleNormal="124" zoomScaleSheetLayoutView="110" workbookViewId="0">
      <selection activeCell="C25" sqref="C25"/>
    </sheetView>
  </sheetViews>
  <sheetFormatPr defaultRowHeight="12.75" customHeight="1" x14ac:dyDescent="0.25"/>
  <cols>
    <col min="1" max="1" width="46.140625" style="84" customWidth="1"/>
    <col min="2" max="2" width="10.7109375" style="84" customWidth="1"/>
    <col min="3" max="3" width="28.140625" style="88" customWidth="1"/>
    <col min="4" max="4" width="17.7109375" style="99" customWidth="1"/>
    <col min="5" max="5" width="19.7109375" style="84" customWidth="1"/>
    <col min="6" max="6" width="20.7109375" style="103" customWidth="1"/>
    <col min="7" max="7" width="9.140625" style="1"/>
    <col min="8" max="8" width="11.7109375" style="1" bestFit="1" customWidth="1"/>
    <col min="9" max="9" width="10.7109375" style="1" bestFit="1" customWidth="1"/>
    <col min="10" max="16384" width="9.140625" style="1"/>
  </cols>
  <sheetData>
    <row r="1" spans="1:6" ht="15" x14ac:dyDescent="0.25">
      <c r="A1" s="104"/>
      <c r="B1" s="104"/>
      <c r="C1" s="104"/>
      <c r="D1" s="104"/>
      <c r="E1" s="89"/>
      <c r="F1" s="100"/>
    </row>
    <row r="2" spans="1:6" ht="16.899999999999999" customHeight="1" x14ac:dyDescent="0.25">
      <c r="A2" s="104" t="s">
        <v>0</v>
      </c>
      <c r="B2" s="104"/>
      <c r="C2" s="104"/>
      <c r="D2" s="104"/>
      <c r="E2" s="90"/>
      <c r="F2" s="36" t="s">
        <v>1</v>
      </c>
    </row>
    <row r="3" spans="1:6" ht="15.75" x14ac:dyDescent="0.25">
      <c r="A3" s="82"/>
      <c r="B3" s="82"/>
      <c r="C3" s="85"/>
      <c r="D3" s="96"/>
      <c r="E3" s="91" t="s">
        <v>2</v>
      </c>
      <c r="F3" s="101" t="s">
        <v>3</v>
      </c>
    </row>
    <row r="4" spans="1:6" ht="14.25" x14ac:dyDescent="0.2">
      <c r="A4" s="105" t="s">
        <v>962</v>
      </c>
      <c r="B4" s="105"/>
      <c r="C4" s="105"/>
      <c r="D4" s="105"/>
      <c r="E4" s="92" t="s">
        <v>4</v>
      </c>
      <c r="F4" s="37">
        <v>43800</v>
      </c>
    </row>
    <row r="5" spans="1:6" ht="15.75" x14ac:dyDescent="0.25">
      <c r="A5" s="83"/>
      <c r="B5" s="83"/>
      <c r="C5" s="86"/>
      <c r="D5" s="97"/>
      <c r="E5" s="92" t="s">
        <v>6</v>
      </c>
      <c r="F5" s="38" t="s">
        <v>16</v>
      </c>
    </row>
    <row r="6" spans="1:6" x14ac:dyDescent="0.2">
      <c r="A6" s="82" t="s">
        <v>7</v>
      </c>
      <c r="B6" s="106" t="s">
        <v>13</v>
      </c>
      <c r="C6" s="107"/>
      <c r="D6" s="107"/>
      <c r="E6" s="92" t="s">
        <v>8</v>
      </c>
      <c r="F6" s="38" t="s">
        <v>17</v>
      </c>
    </row>
    <row r="7" spans="1:6" x14ac:dyDescent="0.2">
      <c r="A7" s="82" t="s">
        <v>9</v>
      </c>
      <c r="B7" s="108" t="s">
        <v>14</v>
      </c>
      <c r="C7" s="108"/>
      <c r="D7" s="108"/>
      <c r="E7" s="92" t="s">
        <v>10</v>
      </c>
      <c r="F7" s="39" t="s">
        <v>18</v>
      </c>
    </row>
    <row r="8" spans="1:6" ht="15.75" x14ac:dyDescent="0.25">
      <c r="A8" s="82" t="s">
        <v>955</v>
      </c>
      <c r="B8" s="82"/>
      <c r="C8" s="85"/>
      <c r="D8" s="97"/>
      <c r="E8" s="92"/>
      <c r="F8" s="38"/>
    </row>
    <row r="9" spans="1:6" ht="15.75" x14ac:dyDescent="0.25">
      <c r="A9" s="82" t="s">
        <v>15</v>
      </c>
      <c r="B9" s="82"/>
      <c r="C9" s="87"/>
      <c r="D9" s="97"/>
      <c r="E9" s="92" t="s">
        <v>11</v>
      </c>
      <c r="F9" s="102" t="s">
        <v>12</v>
      </c>
    </row>
    <row r="10" spans="1:6" ht="20.25" customHeight="1" x14ac:dyDescent="0.25">
      <c r="A10" s="104" t="s">
        <v>19</v>
      </c>
      <c r="B10" s="104"/>
      <c r="C10" s="104"/>
      <c r="D10" s="104"/>
      <c r="E10" s="93"/>
      <c r="F10" s="94"/>
    </row>
    <row r="11" spans="1:6" ht="4.1500000000000004" customHeight="1" x14ac:dyDescent="0.2">
      <c r="A11" s="129" t="s">
        <v>20</v>
      </c>
      <c r="B11" s="129" t="s">
        <v>21</v>
      </c>
      <c r="C11" s="129" t="s">
        <v>22</v>
      </c>
      <c r="D11" s="130" t="s">
        <v>23</v>
      </c>
      <c r="E11" s="130" t="s">
        <v>24</v>
      </c>
      <c r="F11" s="131" t="s">
        <v>25</v>
      </c>
    </row>
    <row r="12" spans="1:6" ht="3.6" customHeight="1" x14ac:dyDescent="0.2">
      <c r="A12" s="129"/>
      <c r="B12" s="129"/>
      <c r="C12" s="129"/>
      <c r="D12" s="130"/>
      <c r="E12" s="130"/>
      <c r="F12" s="131"/>
    </row>
    <row r="13" spans="1:6" ht="3" customHeight="1" x14ac:dyDescent="0.2">
      <c r="A13" s="129"/>
      <c r="B13" s="129"/>
      <c r="C13" s="129"/>
      <c r="D13" s="130"/>
      <c r="E13" s="130"/>
      <c r="F13" s="131"/>
    </row>
    <row r="14" spans="1:6" ht="3" customHeight="1" x14ac:dyDescent="0.2">
      <c r="A14" s="129"/>
      <c r="B14" s="129"/>
      <c r="C14" s="129"/>
      <c r="D14" s="130"/>
      <c r="E14" s="130"/>
      <c r="F14" s="131"/>
    </row>
    <row r="15" spans="1:6" ht="3" customHeight="1" x14ac:dyDescent="0.2">
      <c r="A15" s="129"/>
      <c r="B15" s="129"/>
      <c r="C15" s="129"/>
      <c r="D15" s="130"/>
      <c r="E15" s="130"/>
      <c r="F15" s="131"/>
    </row>
    <row r="16" spans="1:6" ht="3" customHeight="1" x14ac:dyDescent="0.2">
      <c r="A16" s="129"/>
      <c r="B16" s="129"/>
      <c r="C16" s="129"/>
      <c r="D16" s="130"/>
      <c r="E16" s="130"/>
      <c r="F16" s="131"/>
    </row>
    <row r="17" spans="1:6" ht="23.45" customHeight="1" x14ac:dyDescent="0.2">
      <c r="A17" s="129"/>
      <c r="B17" s="129"/>
      <c r="C17" s="129"/>
      <c r="D17" s="130"/>
      <c r="E17" s="130"/>
      <c r="F17" s="131"/>
    </row>
    <row r="18" spans="1:6" ht="12.6" customHeight="1" x14ac:dyDescent="0.2">
      <c r="A18" s="132">
        <v>1</v>
      </c>
      <c r="B18" s="132">
        <v>2</v>
      </c>
      <c r="C18" s="133">
        <v>3</v>
      </c>
      <c r="D18" s="134" t="s">
        <v>26</v>
      </c>
      <c r="E18" s="134" t="s">
        <v>27</v>
      </c>
      <c r="F18" s="135" t="s">
        <v>28</v>
      </c>
    </row>
    <row r="19" spans="1:6" ht="15.75" x14ac:dyDescent="0.25">
      <c r="A19" s="136" t="s">
        <v>29</v>
      </c>
      <c r="B19" s="137" t="s">
        <v>30</v>
      </c>
      <c r="C19" s="138" t="s">
        <v>31</v>
      </c>
      <c r="D19" s="98">
        <v>803051449.25999999</v>
      </c>
      <c r="E19" s="98">
        <v>563672263.33000004</v>
      </c>
      <c r="F19" s="98">
        <f>D19-E19</f>
        <v>239379185.92999995</v>
      </c>
    </row>
    <row r="20" spans="1:6" ht="15.75" x14ac:dyDescent="0.25">
      <c r="A20" s="136" t="s">
        <v>32</v>
      </c>
      <c r="B20" s="137"/>
      <c r="C20" s="138"/>
      <c r="D20" s="98"/>
      <c r="E20" s="98"/>
      <c r="F20" s="98"/>
    </row>
    <row r="21" spans="1:6" ht="15.75" x14ac:dyDescent="0.25">
      <c r="A21" s="136" t="s">
        <v>33</v>
      </c>
      <c r="B21" s="137" t="s">
        <v>30</v>
      </c>
      <c r="C21" s="138" t="s">
        <v>34</v>
      </c>
      <c r="D21" s="98" t="s">
        <v>43</v>
      </c>
      <c r="E21" s="98">
        <v>235979650.40000001</v>
      </c>
      <c r="F21" s="98" t="str">
        <f t="shared" ref="F21:F84" si="0">IF(OR(D21="-",IF(E21="-",0,E21)&gt;=IF(D21="-",0,D21)),"-",IF(D21="-",0,D21)-IF(E21="-",0,E21))</f>
        <v>-</v>
      </c>
    </row>
    <row r="22" spans="1:6" ht="15.75" x14ac:dyDescent="0.25">
      <c r="A22" s="136" t="s">
        <v>35</v>
      </c>
      <c r="B22" s="137" t="s">
        <v>30</v>
      </c>
      <c r="C22" s="138" t="s">
        <v>36</v>
      </c>
      <c r="D22" s="98" t="s">
        <v>43</v>
      </c>
      <c r="E22" s="98">
        <v>175145654.06</v>
      </c>
      <c r="F22" s="98" t="str">
        <f t="shared" si="0"/>
        <v>-</v>
      </c>
    </row>
    <row r="23" spans="1:6" ht="15.75" x14ac:dyDescent="0.25">
      <c r="A23" s="136" t="s">
        <v>37</v>
      </c>
      <c r="B23" s="137" t="s">
        <v>30</v>
      </c>
      <c r="C23" s="138" t="s">
        <v>38</v>
      </c>
      <c r="D23" s="98" t="s">
        <v>43</v>
      </c>
      <c r="E23" s="98">
        <v>175145654.06</v>
      </c>
      <c r="F23" s="98" t="str">
        <f t="shared" si="0"/>
        <v>-</v>
      </c>
    </row>
    <row r="24" spans="1:6" ht="81.75" customHeight="1" x14ac:dyDescent="0.25">
      <c r="A24" s="139" t="s">
        <v>39</v>
      </c>
      <c r="B24" s="137" t="s">
        <v>30</v>
      </c>
      <c r="C24" s="138" t="s">
        <v>40</v>
      </c>
      <c r="D24" s="98" t="s">
        <v>43</v>
      </c>
      <c r="E24" s="98">
        <v>173883949.06999999</v>
      </c>
      <c r="F24" s="98" t="str">
        <f t="shared" si="0"/>
        <v>-</v>
      </c>
    </row>
    <row r="25" spans="1:6" ht="122.25" customHeight="1" x14ac:dyDescent="0.25">
      <c r="A25" s="139" t="s">
        <v>41</v>
      </c>
      <c r="B25" s="137" t="s">
        <v>30</v>
      </c>
      <c r="C25" s="138" t="s">
        <v>42</v>
      </c>
      <c r="D25" s="98" t="s">
        <v>43</v>
      </c>
      <c r="E25" s="98">
        <v>172746275.47</v>
      </c>
      <c r="F25" s="98" t="str">
        <f t="shared" si="0"/>
        <v>-</v>
      </c>
    </row>
    <row r="26" spans="1:6" ht="94.5" customHeight="1" x14ac:dyDescent="0.25">
      <c r="A26" s="139" t="s">
        <v>44</v>
      </c>
      <c r="B26" s="137" t="s">
        <v>30</v>
      </c>
      <c r="C26" s="138" t="s">
        <v>45</v>
      </c>
      <c r="D26" s="98" t="s">
        <v>43</v>
      </c>
      <c r="E26" s="98">
        <v>508671.8</v>
      </c>
      <c r="F26" s="98" t="str">
        <f t="shared" si="0"/>
        <v>-</v>
      </c>
    </row>
    <row r="27" spans="1:6" ht="120" customHeight="1" x14ac:dyDescent="0.25">
      <c r="A27" s="139" t="s">
        <v>46</v>
      </c>
      <c r="B27" s="137" t="s">
        <v>30</v>
      </c>
      <c r="C27" s="138" t="s">
        <v>47</v>
      </c>
      <c r="D27" s="98" t="s">
        <v>43</v>
      </c>
      <c r="E27" s="98">
        <v>629001.80000000005</v>
      </c>
      <c r="F27" s="98" t="str">
        <f t="shared" si="0"/>
        <v>-</v>
      </c>
    </row>
    <row r="28" spans="1:6" ht="126" customHeight="1" x14ac:dyDescent="0.25">
      <c r="A28" s="139" t="s">
        <v>48</v>
      </c>
      <c r="B28" s="137" t="s">
        <v>30</v>
      </c>
      <c r="C28" s="138" t="s">
        <v>49</v>
      </c>
      <c r="D28" s="98" t="s">
        <v>43</v>
      </c>
      <c r="E28" s="98">
        <v>211965.91</v>
      </c>
      <c r="F28" s="98" t="str">
        <f t="shared" si="0"/>
        <v>-</v>
      </c>
    </row>
    <row r="29" spans="1:6" ht="152.25" customHeight="1" x14ac:dyDescent="0.25">
      <c r="A29" s="139" t="s">
        <v>50</v>
      </c>
      <c r="B29" s="137" t="s">
        <v>30</v>
      </c>
      <c r="C29" s="138" t="s">
        <v>51</v>
      </c>
      <c r="D29" s="98" t="s">
        <v>43</v>
      </c>
      <c r="E29" s="98">
        <v>194972.55</v>
      </c>
      <c r="F29" s="138" t="str">
        <f t="shared" si="0"/>
        <v>-</v>
      </c>
    </row>
    <row r="30" spans="1:6" ht="125.25" customHeight="1" x14ac:dyDescent="0.25">
      <c r="A30" s="139" t="s">
        <v>52</v>
      </c>
      <c r="B30" s="137" t="s">
        <v>30</v>
      </c>
      <c r="C30" s="138" t="s">
        <v>53</v>
      </c>
      <c r="D30" s="98" t="s">
        <v>862</v>
      </c>
      <c r="E30" s="98">
        <v>14473</v>
      </c>
      <c r="F30" s="138" t="s">
        <v>43</v>
      </c>
    </row>
    <row r="31" spans="1:6" ht="163.5" customHeight="1" x14ac:dyDescent="0.25">
      <c r="A31" s="139" t="s">
        <v>54</v>
      </c>
      <c r="B31" s="137" t="s">
        <v>30</v>
      </c>
      <c r="C31" s="138" t="s">
        <v>55</v>
      </c>
      <c r="D31" s="98" t="s">
        <v>43</v>
      </c>
      <c r="E31" s="98">
        <v>2520.36</v>
      </c>
      <c r="F31" s="98" t="str">
        <f t="shared" si="0"/>
        <v>-</v>
      </c>
    </row>
    <row r="32" spans="1:6" ht="56.25" customHeight="1" x14ac:dyDescent="0.25">
      <c r="A32" s="136" t="s">
        <v>56</v>
      </c>
      <c r="B32" s="137" t="s">
        <v>30</v>
      </c>
      <c r="C32" s="138" t="s">
        <v>57</v>
      </c>
      <c r="D32" s="98" t="s">
        <v>43</v>
      </c>
      <c r="E32" s="98">
        <v>1049739.08</v>
      </c>
      <c r="F32" s="98" t="str">
        <f t="shared" si="0"/>
        <v>-</v>
      </c>
    </row>
    <row r="33" spans="1:6" ht="88.5" customHeight="1" x14ac:dyDescent="0.25">
      <c r="A33" s="136" t="s">
        <v>58</v>
      </c>
      <c r="B33" s="137" t="s">
        <v>30</v>
      </c>
      <c r="C33" s="138" t="s">
        <v>59</v>
      </c>
      <c r="D33" s="98" t="s">
        <v>43</v>
      </c>
      <c r="E33" s="98">
        <v>990055</v>
      </c>
      <c r="F33" s="98" t="str">
        <f t="shared" si="0"/>
        <v>-</v>
      </c>
    </row>
    <row r="34" spans="1:6" ht="59.25" customHeight="1" x14ac:dyDescent="0.25">
      <c r="A34" s="136" t="s">
        <v>60</v>
      </c>
      <c r="B34" s="137" t="s">
        <v>30</v>
      </c>
      <c r="C34" s="138" t="s">
        <v>61</v>
      </c>
      <c r="D34" s="98" t="s">
        <v>43</v>
      </c>
      <c r="E34" s="98">
        <v>53396.02</v>
      </c>
      <c r="F34" s="98" t="str">
        <f t="shared" si="0"/>
        <v>-</v>
      </c>
    </row>
    <row r="35" spans="1:6" ht="84" customHeight="1" x14ac:dyDescent="0.25">
      <c r="A35" s="136" t="s">
        <v>62</v>
      </c>
      <c r="B35" s="137" t="s">
        <v>30</v>
      </c>
      <c r="C35" s="138" t="s">
        <v>63</v>
      </c>
      <c r="D35" s="98" t="s">
        <v>43</v>
      </c>
      <c r="E35" s="98">
        <v>6288.06</v>
      </c>
      <c r="F35" s="98" t="str">
        <f t="shared" si="0"/>
        <v>-</v>
      </c>
    </row>
    <row r="36" spans="1:6" ht="43.5" customHeight="1" x14ac:dyDescent="0.25">
      <c r="A36" s="136" t="s">
        <v>64</v>
      </c>
      <c r="B36" s="137" t="s">
        <v>30</v>
      </c>
      <c r="C36" s="138" t="s">
        <v>65</v>
      </c>
      <c r="D36" s="98" t="s">
        <v>43</v>
      </c>
      <c r="E36" s="98">
        <v>6004659.6399999997</v>
      </c>
      <c r="F36" s="98" t="str">
        <f t="shared" si="0"/>
        <v>-</v>
      </c>
    </row>
    <row r="37" spans="1:6" ht="32.25" customHeight="1" x14ac:dyDescent="0.25">
      <c r="A37" s="136" t="s">
        <v>66</v>
      </c>
      <c r="B37" s="137" t="s">
        <v>30</v>
      </c>
      <c r="C37" s="138" t="s">
        <v>67</v>
      </c>
      <c r="D37" s="98" t="s">
        <v>43</v>
      </c>
      <c r="E37" s="98">
        <v>6004659.6399999997</v>
      </c>
      <c r="F37" s="98" t="str">
        <f t="shared" si="0"/>
        <v>-</v>
      </c>
    </row>
    <row r="38" spans="1:6" ht="87.75" customHeight="1" x14ac:dyDescent="0.25">
      <c r="A38" s="136" t="s">
        <v>68</v>
      </c>
      <c r="B38" s="137" t="s">
        <v>30</v>
      </c>
      <c r="C38" s="138" t="s">
        <v>69</v>
      </c>
      <c r="D38" s="98" t="s">
        <v>43</v>
      </c>
      <c r="E38" s="98">
        <v>2729212.55</v>
      </c>
      <c r="F38" s="98" t="str">
        <f t="shared" si="0"/>
        <v>-</v>
      </c>
    </row>
    <row r="39" spans="1:6" ht="119.25" customHeight="1" x14ac:dyDescent="0.25">
      <c r="A39" s="139" t="s">
        <v>70</v>
      </c>
      <c r="B39" s="137" t="s">
        <v>30</v>
      </c>
      <c r="C39" s="138" t="s">
        <v>71</v>
      </c>
      <c r="D39" s="98" t="s">
        <v>43</v>
      </c>
      <c r="E39" s="98">
        <v>2729212.55</v>
      </c>
      <c r="F39" s="98" t="str">
        <f t="shared" si="0"/>
        <v>-</v>
      </c>
    </row>
    <row r="40" spans="1:6" ht="96" customHeight="1" x14ac:dyDescent="0.25">
      <c r="A40" s="139" t="s">
        <v>72</v>
      </c>
      <c r="B40" s="137" t="s">
        <v>30</v>
      </c>
      <c r="C40" s="138" t="s">
        <v>73</v>
      </c>
      <c r="D40" s="98" t="s">
        <v>43</v>
      </c>
      <c r="E40" s="98">
        <v>20097.259999999998</v>
      </c>
      <c r="F40" s="98" t="str">
        <f t="shared" si="0"/>
        <v>-</v>
      </c>
    </row>
    <row r="41" spans="1:6" ht="138.75" customHeight="1" x14ac:dyDescent="0.25">
      <c r="A41" s="139" t="s">
        <v>74</v>
      </c>
      <c r="B41" s="137" t="s">
        <v>30</v>
      </c>
      <c r="C41" s="138" t="s">
        <v>75</v>
      </c>
      <c r="D41" s="98" t="s">
        <v>43</v>
      </c>
      <c r="E41" s="98">
        <v>20097.259999999998</v>
      </c>
      <c r="F41" s="98" t="str">
        <f t="shared" si="0"/>
        <v>-</v>
      </c>
    </row>
    <row r="42" spans="1:6" ht="82.5" customHeight="1" x14ac:dyDescent="0.25">
      <c r="A42" s="136" t="s">
        <v>76</v>
      </c>
      <c r="B42" s="137" t="s">
        <v>30</v>
      </c>
      <c r="C42" s="138" t="s">
        <v>77</v>
      </c>
      <c r="D42" s="98" t="s">
        <v>43</v>
      </c>
      <c r="E42" s="98">
        <v>3666379.96</v>
      </c>
      <c r="F42" s="98" t="str">
        <f t="shared" si="0"/>
        <v>-</v>
      </c>
    </row>
    <row r="43" spans="1:6" ht="126" customHeight="1" x14ac:dyDescent="0.25">
      <c r="A43" s="139" t="s">
        <v>78</v>
      </c>
      <c r="B43" s="137" t="s">
        <v>30</v>
      </c>
      <c r="C43" s="138" t="s">
        <v>79</v>
      </c>
      <c r="D43" s="98" t="s">
        <v>43</v>
      </c>
      <c r="E43" s="98">
        <v>3666379.96</v>
      </c>
      <c r="F43" s="98" t="str">
        <f t="shared" si="0"/>
        <v>-</v>
      </c>
    </row>
    <row r="44" spans="1:6" ht="84.75" customHeight="1" x14ac:dyDescent="0.25">
      <c r="A44" s="136" t="s">
        <v>80</v>
      </c>
      <c r="B44" s="137" t="s">
        <v>30</v>
      </c>
      <c r="C44" s="138" t="s">
        <v>81</v>
      </c>
      <c r="D44" s="98" t="s">
        <v>43</v>
      </c>
      <c r="E44" s="98">
        <v>-411030.13</v>
      </c>
      <c r="F44" s="98" t="str">
        <f t="shared" si="0"/>
        <v>-</v>
      </c>
    </row>
    <row r="45" spans="1:6" ht="127.5" customHeight="1" x14ac:dyDescent="0.25">
      <c r="A45" s="139" t="s">
        <v>82</v>
      </c>
      <c r="B45" s="137" t="s">
        <v>30</v>
      </c>
      <c r="C45" s="138" t="s">
        <v>83</v>
      </c>
      <c r="D45" s="98" t="s">
        <v>43</v>
      </c>
      <c r="E45" s="98">
        <v>-411030.13</v>
      </c>
      <c r="F45" s="98" t="str">
        <f t="shared" si="0"/>
        <v>-</v>
      </c>
    </row>
    <row r="46" spans="1:6" ht="15.75" x14ac:dyDescent="0.25">
      <c r="A46" s="136" t="s">
        <v>84</v>
      </c>
      <c r="B46" s="137" t="s">
        <v>30</v>
      </c>
      <c r="C46" s="138" t="s">
        <v>85</v>
      </c>
      <c r="D46" s="98" t="s">
        <v>43</v>
      </c>
      <c r="E46" s="98">
        <v>10008604.32</v>
      </c>
      <c r="F46" s="98" t="str">
        <f t="shared" si="0"/>
        <v>-</v>
      </c>
    </row>
    <row r="47" spans="1:6" ht="33" customHeight="1" x14ac:dyDescent="0.25">
      <c r="A47" s="136" t="s">
        <v>86</v>
      </c>
      <c r="B47" s="137" t="s">
        <v>30</v>
      </c>
      <c r="C47" s="138" t="s">
        <v>87</v>
      </c>
      <c r="D47" s="98" t="s">
        <v>43</v>
      </c>
      <c r="E47" s="98">
        <v>3115415.21</v>
      </c>
      <c r="F47" s="98" t="str">
        <f t="shared" si="0"/>
        <v>-</v>
      </c>
    </row>
    <row r="48" spans="1:6" ht="39" customHeight="1" x14ac:dyDescent="0.25">
      <c r="A48" s="136" t="s">
        <v>88</v>
      </c>
      <c r="B48" s="137" t="s">
        <v>30</v>
      </c>
      <c r="C48" s="138" t="s">
        <v>89</v>
      </c>
      <c r="D48" s="98" t="s">
        <v>43</v>
      </c>
      <c r="E48" s="98">
        <v>2066369.8</v>
      </c>
      <c r="F48" s="98" t="str">
        <f t="shared" si="0"/>
        <v>-</v>
      </c>
    </row>
    <row r="49" spans="1:8" ht="53.25" customHeight="1" x14ac:dyDescent="0.25">
      <c r="A49" s="136" t="s">
        <v>88</v>
      </c>
      <c r="B49" s="137" t="s">
        <v>30</v>
      </c>
      <c r="C49" s="138" t="s">
        <v>896</v>
      </c>
      <c r="D49" s="98" t="s">
        <v>43</v>
      </c>
      <c r="E49" s="98">
        <v>2064835.05</v>
      </c>
      <c r="F49" s="98" t="str">
        <f t="shared" si="0"/>
        <v>-</v>
      </c>
    </row>
    <row r="50" spans="1:8" ht="79.5" customHeight="1" x14ac:dyDescent="0.25">
      <c r="A50" s="136" t="s">
        <v>766</v>
      </c>
      <c r="B50" s="137" t="s">
        <v>30</v>
      </c>
      <c r="C50" s="138" t="s">
        <v>768</v>
      </c>
      <c r="D50" s="98" t="s">
        <v>43</v>
      </c>
      <c r="E50" s="148">
        <v>1956484.52</v>
      </c>
      <c r="F50" s="98" t="str">
        <f t="shared" si="0"/>
        <v>-</v>
      </c>
    </row>
    <row r="51" spans="1:8" ht="46.5" customHeight="1" x14ac:dyDescent="0.25">
      <c r="A51" s="136" t="s">
        <v>769</v>
      </c>
      <c r="B51" s="137" t="s">
        <v>30</v>
      </c>
      <c r="C51" s="138" t="s">
        <v>767</v>
      </c>
      <c r="D51" s="98" t="s">
        <v>43</v>
      </c>
      <c r="E51" s="148">
        <v>64834.94</v>
      </c>
      <c r="F51" s="98" t="str">
        <f t="shared" si="0"/>
        <v>-</v>
      </c>
      <c r="H51" s="8"/>
    </row>
    <row r="52" spans="1:8" ht="77.25" customHeight="1" x14ac:dyDescent="0.25">
      <c r="A52" s="136" t="s">
        <v>899</v>
      </c>
      <c r="B52" s="137" t="s">
        <v>30</v>
      </c>
      <c r="C52" s="138" t="s">
        <v>868</v>
      </c>
      <c r="D52" s="98" t="s">
        <v>43</v>
      </c>
      <c r="E52" s="148">
        <v>9770.41</v>
      </c>
      <c r="F52" s="98" t="str">
        <f t="shared" si="0"/>
        <v>-</v>
      </c>
    </row>
    <row r="53" spans="1:8" ht="55.5" customHeight="1" x14ac:dyDescent="0.25">
      <c r="A53" s="136" t="s">
        <v>897</v>
      </c>
      <c r="B53" s="137" t="s">
        <v>30</v>
      </c>
      <c r="C53" s="138" t="s">
        <v>898</v>
      </c>
      <c r="D53" s="98" t="s">
        <v>43</v>
      </c>
      <c r="E53" s="98">
        <v>1534.75</v>
      </c>
      <c r="F53" s="98" t="str">
        <f t="shared" si="0"/>
        <v>-</v>
      </c>
    </row>
    <row r="54" spans="1:8" ht="63" customHeight="1" x14ac:dyDescent="0.25">
      <c r="A54" s="136" t="s">
        <v>819</v>
      </c>
      <c r="B54" s="137" t="s">
        <v>30</v>
      </c>
      <c r="C54" s="138" t="s">
        <v>820</v>
      </c>
      <c r="D54" s="98" t="s">
        <v>43</v>
      </c>
      <c r="E54" s="98">
        <v>1534.75</v>
      </c>
      <c r="F54" s="98" t="str">
        <f t="shared" si="0"/>
        <v>-</v>
      </c>
    </row>
    <row r="55" spans="1:8" ht="48.75" customHeight="1" x14ac:dyDescent="0.25">
      <c r="A55" s="136" t="s">
        <v>90</v>
      </c>
      <c r="B55" s="137" t="s">
        <v>30</v>
      </c>
      <c r="C55" s="138" t="s">
        <v>91</v>
      </c>
      <c r="D55" s="98" t="s">
        <v>43</v>
      </c>
      <c r="E55" s="98">
        <v>1049045.4099999999</v>
      </c>
      <c r="F55" s="98" t="str">
        <f t="shared" si="0"/>
        <v>-</v>
      </c>
    </row>
    <row r="56" spans="1:8" ht="75.75" customHeight="1" x14ac:dyDescent="0.25">
      <c r="A56" s="136" t="s">
        <v>92</v>
      </c>
      <c r="B56" s="137" t="s">
        <v>30</v>
      </c>
      <c r="C56" s="138" t="s">
        <v>93</v>
      </c>
      <c r="D56" s="98" t="s">
        <v>43</v>
      </c>
      <c r="E56" s="98">
        <v>1049045.4099999999</v>
      </c>
      <c r="F56" s="98" t="str">
        <f t="shared" si="0"/>
        <v>-</v>
      </c>
    </row>
    <row r="57" spans="1:8" ht="114" customHeight="1" x14ac:dyDescent="0.25">
      <c r="A57" s="136" t="s">
        <v>771</v>
      </c>
      <c r="B57" s="137" t="s">
        <v>30</v>
      </c>
      <c r="C57" s="138" t="s">
        <v>770</v>
      </c>
      <c r="D57" s="98" t="s">
        <v>43</v>
      </c>
      <c r="E57" s="148">
        <v>1013947.91</v>
      </c>
      <c r="F57" s="98" t="str">
        <f t="shared" si="0"/>
        <v>-</v>
      </c>
    </row>
    <row r="58" spans="1:8" ht="85.5" customHeight="1" x14ac:dyDescent="0.25">
      <c r="A58" s="136" t="s">
        <v>772</v>
      </c>
      <c r="B58" s="137" t="s">
        <v>30</v>
      </c>
      <c r="C58" s="138" t="s">
        <v>773</v>
      </c>
      <c r="D58" s="98" t="s">
        <v>43</v>
      </c>
      <c r="E58" s="148">
        <v>34347.5</v>
      </c>
      <c r="F58" s="98" t="str">
        <f t="shared" si="0"/>
        <v>-</v>
      </c>
    </row>
    <row r="59" spans="1:8" ht="94.5" customHeight="1" x14ac:dyDescent="0.25">
      <c r="A59" s="136" t="s">
        <v>774</v>
      </c>
      <c r="B59" s="137" t="s">
        <v>30</v>
      </c>
      <c r="C59" s="138" t="s">
        <v>775</v>
      </c>
      <c r="D59" s="98" t="s">
        <v>43</v>
      </c>
      <c r="E59" s="98">
        <v>750</v>
      </c>
      <c r="F59" s="98" t="str">
        <f t="shared" si="0"/>
        <v>-</v>
      </c>
    </row>
    <row r="60" spans="1:8" ht="33.75" customHeight="1" x14ac:dyDescent="0.25">
      <c r="A60" s="136" t="s">
        <v>94</v>
      </c>
      <c r="B60" s="137" t="s">
        <v>30</v>
      </c>
      <c r="C60" s="138" t="s">
        <v>95</v>
      </c>
      <c r="D60" s="98" t="s">
        <v>43</v>
      </c>
      <c r="E60" s="98">
        <v>6772251.2699999996</v>
      </c>
      <c r="F60" s="98" t="str">
        <f t="shared" si="0"/>
        <v>-</v>
      </c>
    </row>
    <row r="61" spans="1:8" ht="34.5" customHeight="1" x14ac:dyDescent="0.25">
      <c r="A61" s="136" t="s">
        <v>94</v>
      </c>
      <c r="B61" s="137" t="s">
        <v>30</v>
      </c>
      <c r="C61" s="138" t="s">
        <v>96</v>
      </c>
      <c r="D61" s="98" t="s">
        <v>43</v>
      </c>
      <c r="E61" s="98">
        <v>6769656.1200000001</v>
      </c>
      <c r="F61" s="98" t="str">
        <f t="shared" si="0"/>
        <v>-</v>
      </c>
    </row>
    <row r="62" spans="1:8" ht="62.25" customHeight="1" x14ac:dyDescent="0.25">
      <c r="A62" s="136" t="s">
        <v>97</v>
      </c>
      <c r="B62" s="137" t="s">
        <v>30</v>
      </c>
      <c r="C62" s="138" t="s">
        <v>98</v>
      </c>
      <c r="D62" s="98" t="s">
        <v>43</v>
      </c>
      <c r="E62" s="98">
        <v>6689917.1600000001</v>
      </c>
      <c r="F62" s="98" t="str">
        <f t="shared" si="0"/>
        <v>-</v>
      </c>
    </row>
    <row r="63" spans="1:8" ht="50.25" customHeight="1" x14ac:dyDescent="0.25">
      <c r="A63" s="136" t="s">
        <v>99</v>
      </c>
      <c r="B63" s="137" t="s">
        <v>30</v>
      </c>
      <c r="C63" s="138" t="s">
        <v>100</v>
      </c>
      <c r="D63" s="98" t="s">
        <v>43</v>
      </c>
      <c r="E63" s="98">
        <v>41170.81</v>
      </c>
      <c r="F63" s="98" t="str">
        <f t="shared" si="0"/>
        <v>-</v>
      </c>
    </row>
    <row r="64" spans="1:8" ht="57" customHeight="1" x14ac:dyDescent="0.25">
      <c r="A64" s="136" t="s">
        <v>101</v>
      </c>
      <c r="B64" s="137" t="s">
        <v>30</v>
      </c>
      <c r="C64" s="138" t="s">
        <v>102</v>
      </c>
      <c r="D64" s="98" t="s">
        <v>43</v>
      </c>
      <c r="E64" s="98">
        <v>38568.15</v>
      </c>
      <c r="F64" s="98" t="str">
        <f t="shared" si="0"/>
        <v>-</v>
      </c>
    </row>
    <row r="65" spans="1:6" ht="46.5" customHeight="1" x14ac:dyDescent="0.25">
      <c r="A65" s="136" t="s">
        <v>903</v>
      </c>
      <c r="B65" s="137" t="s">
        <v>30</v>
      </c>
      <c r="C65" s="138" t="s">
        <v>901</v>
      </c>
      <c r="D65" s="98" t="s">
        <v>43</v>
      </c>
      <c r="E65" s="98">
        <v>2595.15</v>
      </c>
      <c r="F65" s="98" t="str">
        <f t="shared" si="0"/>
        <v>-</v>
      </c>
    </row>
    <row r="66" spans="1:6" ht="60" customHeight="1" x14ac:dyDescent="0.25">
      <c r="A66" s="136" t="s">
        <v>904</v>
      </c>
      <c r="B66" s="137" t="s">
        <v>30</v>
      </c>
      <c r="C66" s="138" t="s">
        <v>902</v>
      </c>
      <c r="D66" s="98" t="s">
        <v>43</v>
      </c>
      <c r="E66" s="98">
        <v>2595.15</v>
      </c>
      <c r="F66" s="98" t="str">
        <f t="shared" si="0"/>
        <v>-</v>
      </c>
    </row>
    <row r="67" spans="1:6" ht="21" customHeight="1" x14ac:dyDescent="0.25">
      <c r="A67" s="136" t="s">
        <v>823</v>
      </c>
      <c r="B67" s="137" t="s">
        <v>30</v>
      </c>
      <c r="C67" s="138" t="s">
        <v>824</v>
      </c>
      <c r="D67" s="98" t="s">
        <v>43</v>
      </c>
      <c r="E67" s="98">
        <v>16932.59</v>
      </c>
      <c r="F67" s="98" t="str">
        <f t="shared" si="0"/>
        <v>-</v>
      </c>
    </row>
    <row r="68" spans="1:6" ht="21.75" customHeight="1" x14ac:dyDescent="0.25">
      <c r="A68" s="136" t="s">
        <v>823</v>
      </c>
      <c r="B68" s="137" t="s">
        <v>30</v>
      </c>
      <c r="C68" s="138" t="s">
        <v>825</v>
      </c>
      <c r="D68" s="98" t="s">
        <v>43</v>
      </c>
      <c r="E68" s="98">
        <v>16932.59</v>
      </c>
      <c r="F68" s="98" t="str">
        <f t="shared" si="0"/>
        <v>-</v>
      </c>
    </row>
    <row r="69" spans="1:6" ht="60" customHeight="1" x14ac:dyDescent="0.25">
      <c r="A69" s="136" t="s">
        <v>821</v>
      </c>
      <c r="B69" s="137" t="s">
        <v>30</v>
      </c>
      <c r="C69" s="138" t="s">
        <v>822</v>
      </c>
      <c r="D69" s="98" t="s">
        <v>43</v>
      </c>
      <c r="E69" s="98">
        <v>16912</v>
      </c>
      <c r="F69" s="98" t="str">
        <f t="shared" si="0"/>
        <v>-</v>
      </c>
    </row>
    <row r="70" spans="1:6" ht="33.75" customHeight="1" x14ac:dyDescent="0.25">
      <c r="A70" s="136" t="s">
        <v>943</v>
      </c>
      <c r="B70" s="137" t="s">
        <v>30</v>
      </c>
      <c r="C70" s="138" t="s">
        <v>940</v>
      </c>
      <c r="D70" s="98" t="s">
        <v>43</v>
      </c>
      <c r="E70" s="98">
        <v>20.59</v>
      </c>
      <c r="F70" s="98" t="str">
        <f t="shared" si="0"/>
        <v>-</v>
      </c>
    </row>
    <row r="71" spans="1:6" ht="33" customHeight="1" x14ac:dyDescent="0.25">
      <c r="A71" s="136" t="s">
        <v>103</v>
      </c>
      <c r="B71" s="137" t="s">
        <v>30</v>
      </c>
      <c r="C71" s="138" t="s">
        <v>104</v>
      </c>
      <c r="D71" s="98" t="s">
        <v>43</v>
      </c>
      <c r="E71" s="98">
        <v>104005.25</v>
      </c>
      <c r="F71" s="98" t="str">
        <f t="shared" si="0"/>
        <v>-</v>
      </c>
    </row>
    <row r="72" spans="1:6" ht="45" customHeight="1" x14ac:dyDescent="0.25">
      <c r="A72" s="136" t="s">
        <v>105</v>
      </c>
      <c r="B72" s="137" t="s">
        <v>30</v>
      </c>
      <c r="C72" s="138" t="s">
        <v>106</v>
      </c>
      <c r="D72" s="98" t="s">
        <v>43</v>
      </c>
      <c r="E72" s="98">
        <v>104005.25</v>
      </c>
      <c r="F72" s="98" t="str">
        <f t="shared" si="0"/>
        <v>-</v>
      </c>
    </row>
    <row r="73" spans="1:6" ht="69" customHeight="1" x14ac:dyDescent="0.25">
      <c r="A73" s="136" t="s">
        <v>107</v>
      </c>
      <c r="B73" s="137" t="s">
        <v>30</v>
      </c>
      <c r="C73" s="138" t="s">
        <v>108</v>
      </c>
      <c r="D73" s="98" t="s">
        <v>43</v>
      </c>
      <c r="E73" s="98">
        <v>104000</v>
      </c>
      <c r="F73" s="98" t="str">
        <f t="shared" si="0"/>
        <v>-</v>
      </c>
    </row>
    <row r="74" spans="1:6" ht="56.25" customHeight="1" x14ac:dyDescent="0.25">
      <c r="A74" s="136" t="s">
        <v>974</v>
      </c>
      <c r="B74" s="140" t="s">
        <v>30</v>
      </c>
      <c r="C74" s="141" t="s">
        <v>975</v>
      </c>
      <c r="D74" s="142" t="s">
        <v>43</v>
      </c>
      <c r="E74" s="98">
        <v>5.25</v>
      </c>
      <c r="F74" s="98" t="str">
        <f t="shared" si="0"/>
        <v>-</v>
      </c>
    </row>
    <row r="75" spans="1:6" ht="15.75" x14ac:dyDescent="0.25">
      <c r="A75" s="136" t="s">
        <v>109</v>
      </c>
      <c r="B75" s="137" t="s">
        <v>30</v>
      </c>
      <c r="C75" s="138" t="s">
        <v>110</v>
      </c>
      <c r="D75" s="98" t="s">
        <v>43</v>
      </c>
      <c r="E75" s="98">
        <v>2783298.78</v>
      </c>
      <c r="F75" s="98" t="str">
        <f t="shared" si="0"/>
        <v>-</v>
      </c>
    </row>
    <row r="76" spans="1:6" ht="15.75" x14ac:dyDescent="0.25">
      <c r="A76" s="136" t="s">
        <v>111</v>
      </c>
      <c r="B76" s="137" t="s">
        <v>30</v>
      </c>
      <c r="C76" s="138" t="s">
        <v>112</v>
      </c>
      <c r="D76" s="98" t="s">
        <v>43</v>
      </c>
      <c r="E76" s="98">
        <v>1500462.43</v>
      </c>
      <c r="F76" s="98" t="str">
        <f t="shared" si="0"/>
        <v>-</v>
      </c>
    </row>
    <row r="77" spans="1:6" ht="52.5" customHeight="1" x14ac:dyDescent="0.25">
      <c r="A77" s="136" t="s">
        <v>113</v>
      </c>
      <c r="B77" s="137" t="s">
        <v>30</v>
      </c>
      <c r="C77" s="138" t="s">
        <v>114</v>
      </c>
      <c r="D77" s="98" t="s">
        <v>43</v>
      </c>
      <c r="E77" s="98">
        <v>1500462.43</v>
      </c>
      <c r="F77" s="98" t="str">
        <f t="shared" si="0"/>
        <v>-</v>
      </c>
    </row>
    <row r="78" spans="1:6" ht="86.25" customHeight="1" x14ac:dyDescent="0.25">
      <c r="A78" s="136" t="s">
        <v>115</v>
      </c>
      <c r="B78" s="137" t="s">
        <v>30</v>
      </c>
      <c r="C78" s="138" t="s">
        <v>116</v>
      </c>
      <c r="D78" s="98" t="s">
        <v>43</v>
      </c>
      <c r="E78" s="98">
        <v>1470482.32</v>
      </c>
      <c r="F78" s="98" t="str">
        <f t="shared" si="0"/>
        <v>-</v>
      </c>
    </row>
    <row r="79" spans="1:6" ht="60.75" customHeight="1" x14ac:dyDescent="0.25">
      <c r="A79" s="136" t="s">
        <v>117</v>
      </c>
      <c r="B79" s="137" t="s">
        <v>30</v>
      </c>
      <c r="C79" s="138" t="s">
        <v>118</v>
      </c>
      <c r="D79" s="98" t="s">
        <v>43</v>
      </c>
      <c r="E79" s="98">
        <v>29980.11</v>
      </c>
      <c r="F79" s="98" t="str">
        <f t="shared" si="0"/>
        <v>-</v>
      </c>
    </row>
    <row r="80" spans="1:6" ht="15.75" x14ac:dyDescent="0.25">
      <c r="A80" s="136" t="s">
        <v>119</v>
      </c>
      <c r="B80" s="137" t="s">
        <v>30</v>
      </c>
      <c r="C80" s="138" t="s">
        <v>120</v>
      </c>
      <c r="D80" s="98" t="s">
        <v>43</v>
      </c>
      <c r="E80" s="98">
        <v>1282836.3500000001</v>
      </c>
      <c r="F80" s="98" t="str">
        <f t="shared" si="0"/>
        <v>-</v>
      </c>
    </row>
    <row r="81" spans="1:8" ht="15.75" x14ac:dyDescent="0.25">
      <c r="A81" s="136" t="s">
        <v>121</v>
      </c>
      <c r="B81" s="137" t="s">
        <v>30</v>
      </c>
      <c r="C81" s="138" t="s">
        <v>122</v>
      </c>
      <c r="D81" s="98" t="s">
        <v>43</v>
      </c>
      <c r="E81" s="98">
        <v>1186481.17</v>
      </c>
      <c r="F81" s="98" t="str">
        <f t="shared" si="0"/>
        <v>-</v>
      </c>
    </row>
    <row r="82" spans="1:8" ht="43.5" customHeight="1" x14ac:dyDescent="0.25">
      <c r="A82" s="136" t="s">
        <v>123</v>
      </c>
      <c r="B82" s="137" t="s">
        <v>30</v>
      </c>
      <c r="C82" s="138" t="s">
        <v>124</v>
      </c>
      <c r="D82" s="98" t="s">
        <v>43</v>
      </c>
      <c r="E82" s="98">
        <v>1186481.17</v>
      </c>
      <c r="F82" s="98" t="str">
        <f t="shared" si="0"/>
        <v>-</v>
      </c>
    </row>
    <row r="83" spans="1:8" ht="72.75" customHeight="1" x14ac:dyDescent="0.25">
      <c r="A83" s="136" t="s">
        <v>777</v>
      </c>
      <c r="B83" s="137" t="s">
        <v>30</v>
      </c>
      <c r="C83" s="138" t="s">
        <v>776</v>
      </c>
      <c r="D83" s="98" t="s">
        <v>43</v>
      </c>
      <c r="E83" s="98">
        <v>1176792.3</v>
      </c>
      <c r="F83" s="98" t="str">
        <f t="shared" si="0"/>
        <v>-</v>
      </c>
    </row>
    <row r="84" spans="1:8" ht="58.5" customHeight="1" x14ac:dyDescent="0.25">
      <c r="A84" s="136" t="s">
        <v>778</v>
      </c>
      <c r="B84" s="137" t="s">
        <v>30</v>
      </c>
      <c r="C84" s="138" t="s">
        <v>779</v>
      </c>
      <c r="D84" s="98" t="s">
        <v>43</v>
      </c>
      <c r="E84" s="98">
        <v>9626.3700000000008</v>
      </c>
      <c r="F84" s="98" t="str">
        <f t="shared" si="0"/>
        <v>-</v>
      </c>
    </row>
    <row r="85" spans="1:8" ht="67.5" customHeight="1" x14ac:dyDescent="0.25">
      <c r="A85" s="136" t="s">
        <v>905</v>
      </c>
      <c r="B85" s="137" t="s">
        <v>30</v>
      </c>
      <c r="C85" s="143" t="s">
        <v>906</v>
      </c>
      <c r="D85" s="98" t="s">
        <v>43</v>
      </c>
      <c r="E85" s="98">
        <v>62.5</v>
      </c>
      <c r="F85" s="98" t="str">
        <f t="shared" ref="F85:F148" si="1">IF(OR(D85="-",IF(E85="-",0,E85)&gt;=IF(D85="-",0,D85)),"-",IF(D85="-",0,D85)-IF(E85="-",0,E85))</f>
        <v>-</v>
      </c>
      <c r="H85" s="8"/>
    </row>
    <row r="86" spans="1:8" ht="21.75" customHeight="1" x14ac:dyDescent="0.25">
      <c r="A86" s="136" t="s">
        <v>125</v>
      </c>
      <c r="B86" s="137" t="s">
        <v>30</v>
      </c>
      <c r="C86" s="138" t="s">
        <v>126</v>
      </c>
      <c r="D86" s="98" t="s">
        <v>43</v>
      </c>
      <c r="E86" s="98">
        <v>96355.18</v>
      </c>
      <c r="F86" s="98" t="str">
        <f t="shared" si="1"/>
        <v>-</v>
      </c>
    </row>
    <row r="87" spans="1:8" ht="46.5" customHeight="1" x14ac:dyDescent="0.25">
      <c r="A87" s="136" t="s">
        <v>127</v>
      </c>
      <c r="B87" s="137" t="s">
        <v>30</v>
      </c>
      <c r="C87" s="138" t="s">
        <v>128</v>
      </c>
      <c r="D87" s="98" t="s">
        <v>43</v>
      </c>
      <c r="E87" s="98">
        <v>96355.18</v>
      </c>
      <c r="F87" s="98" t="str">
        <f t="shared" si="1"/>
        <v>-</v>
      </c>
    </row>
    <row r="88" spans="1:8" ht="74.25" customHeight="1" x14ac:dyDescent="0.25">
      <c r="A88" s="136" t="s">
        <v>780</v>
      </c>
      <c r="B88" s="137" t="s">
        <v>30</v>
      </c>
      <c r="C88" s="138" t="s">
        <v>781</v>
      </c>
      <c r="D88" s="98" t="s">
        <v>43</v>
      </c>
      <c r="E88" s="98">
        <v>92997.91</v>
      </c>
      <c r="F88" s="98" t="str">
        <f t="shared" si="1"/>
        <v>-</v>
      </c>
    </row>
    <row r="89" spans="1:8" ht="59.25" customHeight="1" x14ac:dyDescent="0.25">
      <c r="A89" s="136" t="s">
        <v>783</v>
      </c>
      <c r="B89" s="137" t="s">
        <v>30</v>
      </c>
      <c r="C89" s="138" t="s">
        <v>782</v>
      </c>
      <c r="D89" s="98" t="s">
        <v>43</v>
      </c>
      <c r="E89" s="148">
        <v>3294.77</v>
      </c>
      <c r="F89" s="98" t="str">
        <f t="shared" si="1"/>
        <v>-</v>
      </c>
    </row>
    <row r="90" spans="1:8" ht="68.25" customHeight="1" x14ac:dyDescent="0.25">
      <c r="A90" s="136" t="s">
        <v>869</v>
      </c>
      <c r="B90" s="137" t="s">
        <v>30</v>
      </c>
      <c r="C90" s="143" t="s">
        <v>992</v>
      </c>
      <c r="D90" s="98" t="s">
        <v>43</v>
      </c>
      <c r="E90" s="148">
        <v>62.5</v>
      </c>
      <c r="F90" s="98" t="str">
        <f t="shared" si="1"/>
        <v>-</v>
      </c>
    </row>
    <row r="91" spans="1:8" ht="21.75" customHeight="1" x14ac:dyDescent="0.25">
      <c r="A91" s="136" t="s">
        <v>129</v>
      </c>
      <c r="B91" s="137" t="s">
        <v>30</v>
      </c>
      <c r="C91" s="138" t="s">
        <v>130</v>
      </c>
      <c r="D91" s="98" t="s">
        <v>43</v>
      </c>
      <c r="E91" s="98">
        <v>2487324.09</v>
      </c>
      <c r="F91" s="98" t="str">
        <f t="shared" si="1"/>
        <v>-</v>
      </c>
    </row>
    <row r="92" spans="1:8" ht="33.75" customHeight="1" x14ac:dyDescent="0.25">
      <c r="A92" s="136" t="s">
        <v>131</v>
      </c>
      <c r="B92" s="137" t="s">
        <v>30</v>
      </c>
      <c r="C92" s="138" t="s">
        <v>132</v>
      </c>
      <c r="D92" s="98" t="s">
        <v>43</v>
      </c>
      <c r="E92" s="98">
        <v>2468124.09</v>
      </c>
      <c r="F92" s="98" t="str">
        <f t="shared" si="1"/>
        <v>-</v>
      </c>
    </row>
    <row r="93" spans="1:8" ht="57.75" customHeight="1" x14ac:dyDescent="0.25">
      <c r="A93" s="136" t="s">
        <v>133</v>
      </c>
      <c r="B93" s="137" t="s">
        <v>30</v>
      </c>
      <c r="C93" s="138" t="s">
        <v>134</v>
      </c>
      <c r="D93" s="98" t="s">
        <v>43</v>
      </c>
      <c r="E93" s="98">
        <v>2468124.09</v>
      </c>
      <c r="F93" s="98" t="str">
        <f t="shared" si="1"/>
        <v>-</v>
      </c>
    </row>
    <row r="94" spans="1:8" ht="89.25" customHeight="1" x14ac:dyDescent="0.25">
      <c r="A94" s="139" t="s">
        <v>135</v>
      </c>
      <c r="B94" s="137" t="s">
        <v>30</v>
      </c>
      <c r="C94" s="138" t="s">
        <v>136</v>
      </c>
      <c r="D94" s="98" t="s">
        <v>43</v>
      </c>
      <c r="E94" s="98">
        <v>2468124.09</v>
      </c>
      <c r="F94" s="98" t="str">
        <f t="shared" si="1"/>
        <v>-</v>
      </c>
    </row>
    <row r="95" spans="1:8" ht="45.75" customHeight="1" x14ac:dyDescent="0.25">
      <c r="A95" s="139" t="s">
        <v>827</v>
      </c>
      <c r="B95" s="137" t="s">
        <v>30</v>
      </c>
      <c r="C95" s="138" t="s">
        <v>826</v>
      </c>
      <c r="D95" s="98" t="s">
        <v>43</v>
      </c>
      <c r="E95" s="98">
        <v>19200</v>
      </c>
      <c r="F95" s="98" t="str">
        <f t="shared" si="1"/>
        <v>-</v>
      </c>
    </row>
    <row r="96" spans="1:8" ht="77.25" customHeight="1" x14ac:dyDescent="0.25">
      <c r="A96" s="139" t="s">
        <v>829</v>
      </c>
      <c r="B96" s="137" t="s">
        <v>30</v>
      </c>
      <c r="C96" s="138" t="s">
        <v>828</v>
      </c>
      <c r="D96" s="98" t="s">
        <v>43</v>
      </c>
      <c r="E96" s="98">
        <v>19200</v>
      </c>
      <c r="F96" s="98" t="str">
        <f t="shared" si="1"/>
        <v>-</v>
      </c>
    </row>
    <row r="97" spans="1:6" ht="87.75" customHeight="1" x14ac:dyDescent="0.25">
      <c r="A97" s="139" t="s">
        <v>830</v>
      </c>
      <c r="B97" s="137" t="s">
        <v>30</v>
      </c>
      <c r="C97" s="138" t="s">
        <v>937</v>
      </c>
      <c r="D97" s="98" t="s">
        <v>43</v>
      </c>
      <c r="E97" s="98">
        <v>19200</v>
      </c>
      <c r="F97" s="98" t="str">
        <f t="shared" si="1"/>
        <v>-</v>
      </c>
    </row>
    <row r="98" spans="1:6" ht="47.25" customHeight="1" x14ac:dyDescent="0.25">
      <c r="A98" s="136" t="s">
        <v>137</v>
      </c>
      <c r="B98" s="137" t="s">
        <v>30</v>
      </c>
      <c r="C98" s="138" t="s">
        <v>138</v>
      </c>
      <c r="D98" s="98" t="s">
        <v>43</v>
      </c>
      <c r="E98" s="98">
        <v>28037408.390000001</v>
      </c>
      <c r="F98" s="98" t="str">
        <f t="shared" si="1"/>
        <v>-</v>
      </c>
    </row>
    <row r="99" spans="1:6" ht="96.75" customHeight="1" x14ac:dyDescent="0.25">
      <c r="A99" s="139" t="s">
        <v>139</v>
      </c>
      <c r="B99" s="137" t="s">
        <v>30</v>
      </c>
      <c r="C99" s="138" t="s">
        <v>140</v>
      </c>
      <c r="D99" s="98" t="s">
        <v>43</v>
      </c>
      <c r="E99" s="98">
        <v>27160244</v>
      </c>
      <c r="F99" s="98" t="str">
        <f t="shared" si="1"/>
        <v>-</v>
      </c>
    </row>
    <row r="100" spans="1:6" ht="70.5" customHeight="1" x14ac:dyDescent="0.25">
      <c r="A100" s="136" t="s">
        <v>141</v>
      </c>
      <c r="B100" s="137" t="s">
        <v>30</v>
      </c>
      <c r="C100" s="138" t="s">
        <v>142</v>
      </c>
      <c r="D100" s="98" t="s">
        <v>43</v>
      </c>
      <c r="E100" s="98">
        <v>3548364.06</v>
      </c>
      <c r="F100" s="98" t="str">
        <f t="shared" si="1"/>
        <v>-</v>
      </c>
    </row>
    <row r="101" spans="1:6" ht="85.5" customHeight="1" x14ac:dyDescent="0.25">
      <c r="A101" s="139" t="s">
        <v>143</v>
      </c>
      <c r="B101" s="137" t="s">
        <v>30</v>
      </c>
      <c r="C101" s="138" t="s">
        <v>144</v>
      </c>
      <c r="D101" s="98" t="s">
        <v>43</v>
      </c>
      <c r="E101" s="98">
        <v>3548364.06</v>
      </c>
      <c r="F101" s="98" t="str">
        <f t="shared" si="1"/>
        <v>-</v>
      </c>
    </row>
    <row r="102" spans="1:6" ht="88.5" customHeight="1" x14ac:dyDescent="0.25">
      <c r="A102" s="139" t="s">
        <v>145</v>
      </c>
      <c r="B102" s="137" t="s">
        <v>30</v>
      </c>
      <c r="C102" s="138" t="s">
        <v>146</v>
      </c>
      <c r="D102" s="98" t="s">
        <v>43</v>
      </c>
      <c r="E102" s="98">
        <v>735778.12</v>
      </c>
      <c r="F102" s="98" t="str">
        <f t="shared" si="1"/>
        <v>-</v>
      </c>
    </row>
    <row r="103" spans="1:6" ht="75" customHeight="1" x14ac:dyDescent="0.25">
      <c r="A103" s="136" t="s">
        <v>147</v>
      </c>
      <c r="B103" s="137" t="s">
        <v>30</v>
      </c>
      <c r="C103" s="138" t="s">
        <v>148</v>
      </c>
      <c r="D103" s="98" t="s">
        <v>43</v>
      </c>
      <c r="E103" s="98">
        <v>735778.12</v>
      </c>
      <c r="F103" s="98" t="str">
        <f t="shared" si="1"/>
        <v>-</v>
      </c>
    </row>
    <row r="104" spans="1:6" ht="49.5" customHeight="1" x14ac:dyDescent="0.25">
      <c r="A104" s="136" t="s">
        <v>149</v>
      </c>
      <c r="B104" s="137" t="s">
        <v>30</v>
      </c>
      <c r="C104" s="138" t="s">
        <v>150</v>
      </c>
      <c r="D104" s="98" t="s">
        <v>43</v>
      </c>
      <c r="E104" s="98">
        <v>22876101.82</v>
      </c>
      <c r="F104" s="98" t="str">
        <f t="shared" si="1"/>
        <v>-</v>
      </c>
    </row>
    <row r="105" spans="1:6" ht="48.75" customHeight="1" x14ac:dyDescent="0.25">
      <c r="A105" s="136" t="s">
        <v>151</v>
      </c>
      <c r="B105" s="137" t="s">
        <v>30</v>
      </c>
      <c r="C105" s="138" t="s">
        <v>152</v>
      </c>
      <c r="D105" s="98" t="s">
        <v>43</v>
      </c>
      <c r="E105" s="98">
        <v>22876101.82</v>
      </c>
      <c r="F105" s="98" t="str">
        <f t="shared" si="1"/>
        <v>-</v>
      </c>
    </row>
    <row r="106" spans="1:6" ht="33" customHeight="1" x14ac:dyDescent="0.25">
      <c r="A106" s="136" t="s">
        <v>831</v>
      </c>
      <c r="B106" s="137" t="s">
        <v>30</v>
      </c>
      <c r="C106" s="138" t="s">
        <v>832</v>
      </c>
      <c r="D106" s="98" t="s">
        <v>43</v>
      </c>
      <c r="E106" s="98">
        <f>E107</f>
        <v>295611</v>
      </c>
      <c r="F106" s="98" t="str">
        <f t="shared" si="1"/>
        <v>-</v>
      </c>
    </row>
    <row r="107" spans="1:6" ht="61.5" customHeight="1" x14ac:dyDescent="0.25">
      <c r="A107" s="136" t="s">
        <v>833</v>
      </c>
      <c r="B107" s="137" t="s">
        <v>30</v>
      </c>
      <c r="C107" s="138" t="s">
        <v>834</v>
      </c>
      <c r="D107" s="98" t="s">
        <v>43</v>
      </c>
      <c r="E107" s="98">
        <f>E108</f>
        <v>295611</v>
      </c>
      <c r="F107" s="98" t="str">
        <f t="shared" si="1"/>
        <v>-</v>
      </c>
    </row>
    <row r="108" spans="1:6" ht="62.25" customHeight="1" x14ac:dyDescent="0.25">
      <c r="A108" s="136" t="s">
        <v>835</v>
      </c>
      <c r="B108" s="137" t="s">
        <v>30</v>
      </c>
      <c r="C108" s="138" t="s">
        <v>836</v>
      </c>
      <c r="D108" s="98" t="s">
        <v>43</v>
      </c>
      <c r="E108" s="98">
        <v>295611</v>
      </c>
      <c r="F108" s="98" t="str">
        <f t="shared" si="1"/>
        <v>-</v>
      </c>
    </row>
    <row r="109" spans="1:6" ht="84.75" customHeight="1" x14ac:dyDescent="0.25">
      <c r="A109" s="139" t="s">
        <v>153</v>
      </c>
      <c r="B109" s="137" t="s">
        <v>30</v>
      </c>
      <c r="C109" s="138" t="s">
        <v>154</v>
      </c>
      <c r="D109" s="98" t="s">
        <v>43</v>
      </c>
      <c r="E109" s="98">
        <v>581553.39</v>
      </c>
      <c r="F109" s="98" t="str">
        <f t="shared" si="1"/>
        <v>-</v>
      </c>
    </row>
    <row r="110" spans="1:6" ht="85.5" customHeight="1" x14ac:dyDescent="0.25">
      <c r="A110" s="139" t="s">
        <v>155</v>
      </c>
      <c r="B110" s="137" t="s">
        <v>30</v>
      </c>
      <c r="C110" s="138" t="s">
        <v>156</v>
      </c>
      <c r="D110" s="98" t="s">
        <v>43</v>
      </c>
      <c r="E110" s="98">
        <v>581553.39</v>
      </c>
      <c r="F110" s="98" t="str">
        <f t="shared" si="1"/>
        <v>-</v>
      </c>
    </row>
    <row r="111" spans="1:6" ht="84" customHeight="1" x14ac:dyDescent="0.25">
      <c r="A111" s="136" t="s">
        <v>157</v>
      </c>
      <c r="B111" s="137" t="s">
        <v>30</v>
      </c>
      <c r="C111" s="138" t="s">
        <v>158</v>
      </c>
      <c r="D111" s="98" t="s">
        <v>43</v>
      </c>
      <c r="E111" s="98">
        <v>581553.39</v>
      </c>
      <c r="F111" s="98" t="str">
        <f t="shared" si="1"/>
        <v>-</v>
      </c>
    </row>
    <row r="112" spans="1:6" ht="34.5" customHeight="1" x14ac:dyDescent="0.25">
      <c r="A112" s="136" t="s">
        <v>159</v>
      </c>
      <c r="B112" s="137" t="s">
        <v>30</v>
      </c>
      <c r="C112" s="138" t="s">
        <v>160</v>
      </c>
      <c r="D112" s="98" t="s">
        <v>43</v>
      </c>
      <c r="E112" s="98">
        <v>481206.56</v>
      </c>
      <c r="F112" s="98" t="str">
        <f t="shared" si="1"/>
        <v>-</v>
      </c>
    </row>
    <row r="113" spans="1:8" ht="30.75" customHeight="1" x14ac:dyDescent="0.25">
      <c r="A113" s="136" t="s">
        <v>161</v>
      </c>
      <c r="B113" s="137" t="s">
        <v>30</v>
      </c>
      <c r="C113" s="138" t="s">
        <v>162</v>
      </c>
      <c r="D113" s="98" t="s">
        <v>43</v>
      </c>
      <c r="E113" s="98">
        <v>481206.56</v>
      </c>
      <c r="F113" s="98" t="str">
        <f t="shared" si="1"/>
        <v>-</v>
      </c>
    </row>
    <row r="114" spans="1:8" ht="36.75" customHeight="1" x14ac:dyDescent="0.25">
      <c r="A114" s="136" t="s">
        <v>163</v>
      </c>
      <c r="B114" s="137" t="s">
        <v>30</v>
      </c>
      <c r="C114" s="138" t="s">
        <v>164</v>
      </c>
      <c r="D114" s="98" t="s">
        <v>43</v>
      </c>
      <c r="E114" s="98">
        <v>371949.98</v>
      </c>
      <c r="F114" s="98" t="str">
        <f t="shared" si="1"/>
        <v>-</v>
      </c>
    </row>
    <row r="115" spans="1:8" ht="71.25" customHeight="1" x14ac:dyDescent="0.25">
      <c r="A115" s="136" t="s">
        <v>165</v>
      </c>
      <c r="B115" s="137" t="s">
        <v>30</v>
      </c>
      <c r="C115" s="138" t="s">
        <v>166</v>
      </c>
      <c r="D115" s="98" t="s">
        <v>43</v>
      </c>
      <c r="E115" s="98">
        <v>371949.98</v>
      </c>
      <c r="F115" s="98" t="str">
        <f t="shared" si="1"/>
        <v>-</v>
      </c>
    </row>
    <row r="116" spans="1:8" ht="31.5" customHeight="1" x14ac:dyDescent="0.25">
      <c r="A116" s="136" t="s">
        <v>167</v>
      </c>
      <c r="B116" s="137" t="s">
        <v>30</v>
      </c>
      <c r="C116" s="138" t="s">
        <v>168</v>
      </c>
      <c r="D116" s="98" t="s">
        <v>43</v>
      </c>
      <c r="E116" s="98">
        <v>113767.48</v>
      </c>
      <c r="F116" s="98" t="str">
        <f t="shared" si="1"/>
        <v>-</v>
      </c>
    </row>
    <row r="117" spans="1:8" ht="69" customHeight="1" x14ac:dyDescent="0.25">
      <c r="A117" s="136" t="s">
        <v>169</v>
      </c>
      <c r="B117" s="137" t="s">
        <v>30</v>
      </c>
      <c r="C117" s="138" t="s">
        <v>170</v>
      </c>
      <c r="D117" s="98" t="s">
        <v>43</v>
      </c>
      <c r="E117" s="98">
        <v>113767.48</v>
      </c>
      <c r="F117" s="98" t="str">
        <f t="shared" si="1"/>
        <v>-</v>
      </c>
      <c r="H117" s="8"/>
    </row>
    <row r="118" spans="1:8" ht="36" customHeight="1" x14ac:dyDescent="0.25">
      <c r="A118" s="136" t="s">
        <v>171</v>
      </c>
      <c r="B118" s="137" t="s">
        <v>30</v>
      </c>
      <c r="C118" s="138" t="s">
        <v>172</v>
      </c>
      <c r="D118" s="98" t="s">
        <v>43</v>
      </c>
      <c r="E118" s="98">
        <v>-4510.8999999999996</v>
      </c>
      <c r="F118" s="98" t="str">
        <f t="shared" si="1"/>
        <v>-</v>
      </c>
      <c r="H118" s="8"/>
    </row>
    <row r="119" spans="1:8" ht="21.75" customHeight="1" x14ac:dyDescent="0.25">
      <c r="A119" s="136" t="s">
        <v>173</v>
      </c>
      <c r="B119" s="137" t="s">
        <v>30</v>
      </c>
      <c r="C119" s="138" t="s">
        <v>174</v>
      </c>
      <c r="D119" s="98" t="s">
        <v>43</v>
      </c>
      <c r="E119" s="98">
        <v>-8998.5400000000009</v>
      </c>
      <c r="F119" s="98" t="str">
        <f t="shared" si="1"/>
        <v>-</v>
      </c>
    </row>
    <row r="120" spans="1:8" ht="57.75" customHeight="1" x14ac:dyDescent="0.25">
      <c r="A120" s="136" t="s">
        <v>784</v>
      </c>
      <c r="B120" s="137" t="s">
        <v>30</v>
      </c>
      <c r="C120" s="138" t="s">
        <v>785</v>
      </c>
      <c r="D120" s="98" t="s">
        <v>43</v>
      </c>
      <c r="E120" s="98">
        <v>-8998.5400000000009</v>
      </c>
      <c r="F120" s="98" t="str">
        <f t="shared" si="1"/>
        <v>-</v>
      </c>
      <c r="H120" s="8"/>
    </row>
    <row r="121" spans="1:8" ht="29.25" customHeight="1" x14ac:dyDescent="0.25">
      <c r="A121" s="136" t="s">
        <v>838</v>
      </c>
      <c r="B121" s="137" t="s">
        <v>30</v>
      </c>
      <c r="C121" s="138" t="s">
        <v>837</v>
      </c>
      <c r="D121" s="98" t="s">
        <v>43</v>
      </c>
      <c r="E121" s="98">
        <v>4487.6400000000003</v>
      </c>
      <c r="F121" s="98" t="str">
        <f t="shared" si="1"/>
        <v>-</v>
      </c>
    </row>
    <row r="122" spans="1:8" ht="56.25" customHeight="1" x14ac:dyDescent="0.25">
      <c r="A122" s="136" t="s">
        <v>840</v>
      </c>
      <c r="B122" s="137" t="s">
        <v>30</v>
      </c>
      <c r="C122" s="138" t="s">
        <v>839</v>
      </c>
      <c r="D122" s="98" t="s">
        <v>43</v>
      </c>
      <c r="E122" s="98">
        <v>4487.6400000000003</v>
      </c>
      <c r="F122" s="98" t="str">
        <f t="shared" si="1"/>
        <v>-</v>
      </c>
    </row>
    <row r="123" spans="1:8" ht="33" customHeight="1" x14ac:dyDescent="0.25">
      <c r="A123" s="136" t="s">
        <v>175</v>
      </c>
      <c r="B123" s="137" t="s">
        <v>30</v>
      </c>
      <c r="C123" s="138" t="s">
        <v>176</v>
      </c>
      <c r="D123" s="98" t="s">
        <v>43</v>
      </c>
      <c r="E123" s="98">
        <v>4940095.5</v>
      </c>
      <c r="F123" s="98" t="str">
        <f t="shared" si="1"/>
        <v>-</v>
      </c>
    </row>
    <row r="124" spans="1:8" ht="20.25" customHeight="1" x14ac:dyDescent="0.25">
      <c r="A124" s="136" t="s">
        <v>912</v>
      </c>
      <c r="B124" s="137" t="s">
        <v>30</v>
      </c>
      <c r="C124" s="138" t="s">
        <v>907</v>
      </c>
      <c r="D124" s="98" t="s">
        <v>43</v>
      </c>
      <c r="E124" s="98">
        <v>2909111.9</v>
      </c>
      <c r="F124" s="98" t="str">
        <f t="shared" si="1"/>
        <v>-</v>
      </c>
    </row>
    <row r="125" spans="1:8" ht="18" customHeight="1" x14ac:dyDescent="0.25">
      <c r="A125" s="136" t="s">
        <v>908</v>
      </c>
      <c r="B125" s="137" t="s">
        <v>30</v>
      </c>
      <c r="C125" s="138" t="s">
        <v>909</v>
      </c>
      <c r="D125" s="98" t="s">
        <v>43</v>
      </c>
      <c r="E125" s="98">
        <v>2909111.9</v>
      </c>
      <c r="F125" s="98" t="str">
        <f t="shared" si="1"/>
        <v>-</v>
      </c>
    </row>
    <row r="126" spans="1:8" ht="31.5" customHeight="1" x14ac:dyDescent="0.25">
      <c r="A126" s="136" t="s">
        <v>910</v>
      </c>
      <c r="B126" s="137" t="s">
        <v>30</v>
      </c>
      <c r="C126" s="138" t="s">
        <v>911</v>
      </c>
      <c r="D126" s="98" t="s">
        <v>43</v>
      </c>
      <c r="E126" s="98">
        <v>2909111.9</v>
      </c>
      <c r="F126" s="98" t="str">
        <f t="shared" si="1"/>
        <v>-</v>
      </c>
    </row>
    <row r="127" spans="1:8" ht="23.25" customHeight="1" x14ac:dyDescent="0.25">
      <c r="A127" s="136" t="s">
        <v>177</v>
      </c>
      <c r="B127" s="137" t="s">
        <v>30</v>
      </c>
      <c r="C127" s="138" t="s">
        <v>959</v>
      </c>
      <c r="D127" s="98" t="s">
        <v>43</v>
      </c>
      <c r="E127" s="98">
        <v>2030983.6</v>
      </c>
      <c r="F127" s="98" t="str">
        <f t="shared" si="1"/>
        <v>-</v>
      </c>
    </row>
    <row r="128" spans="1:8" ht="31.5" customHeight="1" x14ac:dyDescent="0.25">
      <c r="A128" s="136" t="s">
        <v>178</v>
      </c>
      <c r="B128" s="137" t="s">
        <v>30</v>
      </c>
      <c r="C128" s="138" t="s">
        <v>960</v>
      </c>
      <c r="D128" s="98" t="s">
        <v>43</v>
      </c>
      <c r="E128" s="98">
        <v>2030983.6</v>
      </c>
      <c r="F128" s="98" t="str">
        <f t="shared" si="1"/>
        <v>-</v>
      </c>
    </row>
    <row r="129" spans="1:8" ht="31.5" customHeight="1" x14ac:dyDescent="0.25">
      <c r="A129" s="136" t="s">
        <v>179</v>
      </c>
      <c r="B129" s="137" t="s">
        <v>30</v>
      </c>
      <c r="C129" s="138" t="s">
        <v>961</v>
      </c>
      <c r="D129" s="98"/>
      <c r="E129" s="98">
        <v>35900.15</v>
      </c>
      <c r="F129" s="98" t="str">
        <f t="shared" si="1"/>
        <v>-</v>
      </c>
    </row>
    <row r="130" spans="1:8" ht="32.25" customHeight="1" x14ac:dyDescent="0.25">
      <c r="A130" s="136" t="s">
        <v>179</v>
      </c>
      <c r="B130" s="137" t="s">
        <v>30</v>
      </c>
      <c r="C130" s="138" t="s">
        <v>180</v>
      </c>
      <c r="D130" s="98" t="s">
        <v>43</v>
      </c>
      <c r="E130" s="98">
        <v>1993856.06</v>
      </c>
      <c r="F130" s="98" t="str">
        <f t="shared" si="1"/>
        <v>-</v>
      </c>
    </row>
    <row r="131" spans="1:8" ht="32.25" customHeight="1" x14ac:dyDescent="0.25">
      <c r="A131" s="136" t="s">
        <v>179</v>
      </c>
      <c r="B131" s="144" t="s">
        <v>30</v>
      </c>
      <c r="C131" s="141" t="s">
        <v>973</v>
      </c>
      <c r="D131" s="145" t="s">
        <v>43</v>
      </c>
      <c r="E131" s="98">
        <v>1227.3900000000001</v>
      </c>
      <c r="F131" s="98" t="str">
        <f t="shared" si="1"/>
        <v>-</v>
      </c>
    </row>
    <row r="132" spans="1:8" ht="33" customHeight="1" x14ac:dyDescent="0.25">
      <c r="A132" s="136" t="s">
        <v>181</v>
      </c>
      <c r="B132" s="137" t="s">
        <v>30</v>
      </c>
      <c r="C132" s="138" t="s">
        <v>182</v>
      </c>
      <c r="D132" s="98" t="s">
        <v>43</v>
      </c>
      <c r="E132" s="98">
        <v>3397507.62</v>
      </c>
      <c r="F132" s="98" t="str">
        <f t="shared" si="1"/>
        <v>-</v>
      </c>
    </row>
    <row r="133" spans="1:8" ht="85.5" customHeight="1" x14ac:dyDescent="0.25">
      <c r="A133" s="139" t="s">
        <v>183</v>
      </c>
      <c r="B133" s="137" t="s">
        <v>30</v>
      </c>
      <c r="C133" s="138" t="s">
        <v>184</v>
      </c>
      <c r="D133" s="98" t="s">
        <v>43</v>
      </c>
      <c r="E133" s="98">
        <v>685047.91</v>
      </c>
      <c r="F133" s="98" t="str">
        <f t="shared" si="1"/>
        <v>-</v>
      </c>
    </row>
    <row r="134" spans="1:8" ht="99.75" customHeight="1" x14ac:dyDescent="0.25">
      <c r="A134" s="139" t="s">
        <v>185</v>
      </c>
      <c r="B134" s="137" t="s">
        <v>30</v>
      </c>
      <c r="C134" s="138" t="s">
        <v>186</v>
      </c>
      <c r="D134" s="98" t="s">
        <v>43</v>
      </c>
      <c r="E134" s="98">
        <v>685047.91</v>
      </c>
      <c r="F134" s="98" t="str">
        <f t="shared" si="1"/>
        <v>-</v>
      </c>
    </row>
    <row r="135" spans="1:8" ht="101.25" customHeight="1" x14ac:dyDescent="0.25">
      <c r="A135" s="139" t="s">
        <v>187</v>
      </c>
      <c r="B135" s="137" t="s">
        <v>30</v>
      </c>
      <c r="C135" s="138" t="s">
        <v>188</v>
      </c>
      <c r="D135" s="98" t="s">
        <v>43</v>
      </c>
      <c r="E135" s="98">
        <v>685047.91</v>
      </c>
      <c r="F135" s="98" t="str">
        <f t="shared" si="1"/>
        <v>-</v>
      </c>
    </row>
    <row r="136" spans="1:8" ht="33.75" customHeight="1" x14ac:dyDescent="0.25">
      <c r="A136" s="136" t="s">
        <v>189</v>
      </c>
      <c r="B136" s="137" t="s">
        <v>30</v>
      </c>
      <c r="C136" s="138" t="s">
        <v>190</v>
      </c>
      <c r="D136" s="98" t="s">
        <v>43</v>
      </c>
      <c r="E136" s="98">
        <v>2712459.71</v>
      </c>
      <c r="F136" s="98" t="str">
        <f t="shared" si="1"/>
        <v>-</v>
      </c>
    </row>
    <row r="137" spans="1:8" ht="47.25" customHeight="1" x14ac:dyDescent="0.25">
      <c r="A137" s="136" t="s">
        <v>191</v>
      </c>
      <c r="B137" s="137" t="s">
        <v>30</v>
      </c>
      <c r="C137" s="138" t="s">
        <v>192</v>
      </c>
      <c r="D137" s="98" t="s">
        <v>43</v>
      </c>
      <c r="E137" s="98">
        <v>2712459.71</v>
      </c>
      <c r="F137" s="98" t="str">
        <f t="shared" si="1"/>
        <v>-</v>
      </c>
      <c r="H137" s="8"/>
    </row>
    <row r="138" spans="1:8" ht="59.25" customHeight="1" x14ac:dyDescent="0.25">
      <c r="A138" s="136" t="s">
        <v>193</v>
      </c>
      <c r="B138" s="137" t="s">
        <v>30</v>
      </c>
      <c r="C138" s="138" t="s">
        <v>194</v>
      </c>
      <c r="D138" s="98" t="s">
        <v>43</v>
      </c>
      <c r="E138" s="98">
        <v>2712459.71</v>
      </c>
      <c r="F138" s="98" t="str">
        <f t="shared" si="1"/>
        <v>-</v>
      </c>
    </row>
    <row r="139" spans="1:8" ht="21" customHeight="1" x14ac:dyDescent="0.25">
      <c r="A139" s="136" t="s">
        <v>195</v>
      </c>
      <c r="B139" s="137" t="s">
        <v>30</v>
      </c>
      <c r="C139" s="138" t="s">
        <v>196</v>
      </c>
      <c r="D139" s="98" t="s">
        <v>43</v>
      </c>
      <c r="E139" s="98">
        <f>E140</f>
        <v>10165.39</v>
      </c>
      <c r="F139" s="98" t="str">
        <f t="shared" si="1"/>
        <v>-</v>
      </c>
    </row>
    <row r="140" spans="1:8" ht="45.75" customHeight="1" x14ac:dyDescent="0.25">
      <c r="A140" s="136" t="s">
        <v>197</v>
      </c>
      <c r="B140" s="137" t="s">
        <v>30</v>
      </c>
      <c r="C140" s="138" t="s">
        <v>198</v>
      </c>
      <c r="D140" s="98" t="s">
        <v>43</v>
      </c>
      <c r="E140" s="98">
        <v>10165.39</v>
      </c>
      <c r="F140" s="98" t="str">
        <f t="shared" si="1"/>
        <v>-</v>
      </c>
    </row>
    <row r="141" spans="1:8" ht="45" customHeight="1" x14ac:dyDescent="0.25">
      <c r="A141" s="136" t="s">
        <v>199</v>
      </c>
      <c r="B141" s="137" t="s">
        <v>30</v>
      </c>
      <c r="C141" s="138" t="s">
        <v>200</v>
      </c>
      <c r="D141" s="98" t="s">
        <v>43</v>
      </c>
      <c r="E141" s="98">
        <v>10165.39</v>
      </c>
      <c r="F141" s="98" t="str">
        <f t="shared" si="1"/>
        <v>-</v>
      </c>
    </row>
    <row r="142" spans="1:8" ht="21" customHeight="1" x14ac:dyDescent="0.25">
      <c r="A142" s="136" t="s">
        <v>201</v>
      </c>
      <c r="B142" s="137" t="s">
        <v>30</v>
      </c>
      <c r="C142" s="138" t="s">
        <v>202</v>
      </c>
      <c r="D142" s="98" t="s">
        <v>43</v>
      </c>
      <c r="E142" s="98">
        <v>2640582.87</v>
      </c>
      <c r="F142" s="98" t="str">
        <f t="shared" si="1"/>
        <v>-</v>
      </c>
    </row>
    <row r="143" spans="1:8" ht="36" customHeight="1" x14ac:dyDescent="0.25">
      <c r="A143" s="136" t="s">
        <v>203</v>
      </c>
      <c r="B143" s="137" t="s">
        <v>30</v>
      </c>
      <c r="C143" s="138" t="s">
        <v>204</v>
      </c>
      <c r="D143" s="98" t="s">
        <v>43</v>
      </c>
      <c r="E143" s="98">
        <v>18725.48</v>
      </c>
      <c r="F143" s="98" t="str">
        <f t="shared" si="1"/>
        <v>-</v>
      </c>
    </row>
    <row r="144" spans="1:8" ht="89.25" customHeight="1" x14ac:dyDescent="0.25">
      <c r="A144" s="139" t="s">
        <v>205</v>
      </c>
      <c r="B144" s="137" t="s">
        <v>30</v>
      </c>
      <c r="C144" s="138" t="s">
        <v>206</v>
      </c>
      <c r="D144" s="98" t="s">
        <v>43</v>
      </c>
      <c r="E144" s="98">
        <v>16646.650000000001</v>
      </c>
      <c r="F144" s="98" t="str">
        <f t="shared" si="1"/>
        <v>-</v>
      </c>
    </row>
    <row r="145" spans="1:8" ht="84.75" customHeight="1" x14ac:dyDescent="0.25">
      <c r="A145" s="139" t="s">
        <v>207</v>
      </c>
      <c r="B145" s="137" t="s">
        <v>30</v>
      </c>
      <c r="C145" s="138" t="s">
        <v>208</v>
      </c>
      <c r="D145" s="98" t="s">
        <v>43</v>
      </c>
      <c r="E145" s="98">
        <v>16646.650000000001</v>
      </c>
      <c r="F145" s="98" t="str">
        <f t="shared" si="1"/>
        <v>-</v>
      </c>
    </row>
    <row r="146" spans="1:8" ht="59.25" customHeight="1" x14ac:dyDescent="0.25">
      <c r="A146" s="136" t="s">
        <v>209</v>
      </c>
      <c r="B146" s="137" t="s">
        <v>30</v>
      </c>
      <c r="C146" s="138" t="s">
        <v>210</v>
      </c>
      <c r="D146" s="98" t="s">
        <v>43</v>
      </c>
      <c r="E146" s="98">
        <v>2078.83</v>
      </c>
      <c r="F146" s="98" t="str">
        <f t="shared" si="1"/>
        <v>-</v>
      </c>
    </row>
    <row r="147" spans="1:8" ht="96.75" customHeight="1" x14ac:dyDescent="0.25">
      <c r="A147" s="139" t="s">
        <v>211</v>
      </c>
      <c r="B147" s="137" t="s">
        <v>30</v>
      </c>
      <c r="C147" s="138" t="s">
        <v>212</v>
      </c>
      <c r="D147" s="98" t="s">
        <v>43</v>
      </c>
      <c r="E147" s="98">
        <v>2078.83</v>
      </c>
      <c r="F147" s="98" t="str">
        <f t="shared" si="1"/>
        <v>-</v>
      </c>
    </row>
    <row r="148" spans="1:8" ht="71.25" customHeight="1" x14ac:dyDescent="0.25">
      <c r="A148" s="139" t="s">
        <v>872</v>
      </c>
      <c r="B148" s="137" t="s">
        <v>30</v>
      </c>
      <c r="C148" s="143" t="s">
        <v>933</v>
      </c>
      <c r="D148" s="98" t="s">
        <v>43</v>
      </c>
      <c r="E148" s="98">
        <v>78154.47</v>
      </c>
      <c r="F148" s="98" t="str">
        <f t="shared" si="1"/>
        <v>-</v>
      </c>
    </row>
    <row r="149" spans="1:8" ht="59.25" customHeight="1" x14ac:dyDescent="0.25">
      <c r="A149" s="139" t="s">
        <v>913</v>
      </c>
      <c r="B149" s="137" t="s">
        <v>30</v>
      </c>
      <c r="C149" s="143" t="s">
        <v>914</v>
      </c>
      <c r="D149" s="98" t="s">
        <v>43</v>
      </c>
      <c r="E149" s="98">
        <v>76054.47</v>
      </c>
      <c r="F149" s="98" t="str">
        <f t="shared" ref="F149:F212" si="2">IF(OR(D149="-",IF(E149="-",0,E149)&gt;=IF(D149="-",0,D149)),"-",IF(D149="-",0,D149)-IF(E149="-",0,E149))</f>
        <v>-</v>
      </c>
    </row>
    <row r="150" spans="1:8" ht="99" customHeight="1" x14ac:dyDescent="0.25">
      <c r="A150" s="139" t="s">
        <v>916</v>
      </c>
      <c r="B150" s="137" t="s">
        <v>30</v>
      </c>
      <c r="C150" s="143" t="s">
        <v>915</v>
      </c>
      <c r="D150" s="98" t="s">
        <v>43</v>
      </c>
      <c r="E150" s="98">
        <v>76054.47</v>
      </c>
      <c r="F150" s="98" t="str">
        <f t="shared" si="2"/>
        <v>-</v>
      </c>
    </row>
    <row r="151" spans="1:8" ht="56.25" customHeight="1" x14ac:dyDescent="0.25">
      <c r="A151" s="139" t="s">
        <v>871</v>
      </c>
      <c r="B151" s="137" t="s">
        <v>30</v>
      </c>
      <c r="C151" s="143" t="s">
        <v>917</v>
      </c>
      <c r="D151" s="98" t="s">
        <v>43</v>
      </c>
      <c r="E151" s="98">
        <v>2100</v>
      </c>
      <c r="F151" s="98" t="str">
        <f t="shared" si="2"/>
        <v>-</v>
      </c>
    </row>
    <row r="152" spans="1:8" ht="86.25" customHeight="1" x14ac:dyDescent="0.25">
      <c r="A152" s="139" t="s">
        <v>870</v>
      </c>
      <c r="B152" s="137" t="s">
        <v>30</v>
      </c>
      <c r="C152" s="143" t="s">
        <v>918</v>
      </c>
      <c r="D152" s="98" t="s">
        <v>43</v>
      </c>
      <c r="E152" s="98">
        <v>2100</v>
      </c>
      <c r="F152" s="98" t="str">
        <f t="shared" si="2"/>
        <v>-</v>
      </c>
    </row>
    <row r="153" spans="1:8" ht="36.75" customHeight="1" x14ac:dyDescent="0.25">
      <c r="A153" s="139" t="s">
        <v>842</v>
      </c>
      <c r="B153" s="137" t="s">
        <v>30</v>
      </c>
      <c r="C153" s="138" t="s">
        <v>841</v>
      </c>
      <c r="D153" s="98" t="s">
        <v>43</v>
      </c>
      <c r="E153" s="98">
        <v>18500</v>
      </c>
      <c r="F153" s="98" t="str">
        <f t="shared" si="2"/>
        <v>-</v>
      </c>
    </row>
    <row r="154" spans="1:8" ht="57" customHeight="1" x14ac:dyDescent="0.25">
      <c r="A154" s="139" t="s">
        <v>844</v>
      </c>
      <c r="B154" s="137" t="s">
        <v>30</v>
      </c>
      <c r="C154" s="138" t="s">
        <v>843</v>
      </c>
      <c r="D154" s="98" t="s">
        <v>43</v>
      </c>
      <c r="E154" s="98">
        <v>18500</v>
      </c>
      <c r="F154" s="98" t="str">
        <f t="shared" si="2"/>
        <v>-</v>
      </c>
    </row>
    <row r="155" spans="1:8" ht="73.5" customHeight="1" x14ac:dyDescent="0.25">
      <c r="A155" s="139" t="s">
        <v>846</v>
      </c>
      <c r="B155" s="137" t="s">
        <v>30</v>
      </c>
      <c r="C155" s="138" t="s">
        <v>845</v>
      </c>
      <c r="D155" s="98" t="s">
        <v>43</v>
      </c>
      <c r="E155" s="98">
        <v>18500</v>
      </c>
      <c r="F155" s="98" t="str">
        <f t="shared" si="2"/>
        <v>-</v>
      </c>
    </row>
    <row r="156" spans="1:8" ht="109.5" customHeight="1" x14ac:dyDescent="0.25">
      <c r="A156" s="139" t="s">
        <v>213</v>
      </c>
      <c r="B156" s="137" t="s">
        <v>30</v>
      </c>
      <c r="C156" s="138" t="s">
        <v>214</v>
      </c>
      <c r="D156" s="98" t="s">
        <v>43</v>
      </c>
      <c r="E156" s="98">
        <v>29400</v>
      </c>
      <c r="F156" s="98" t="str">
        <f t="shared" si="2"/>
        <v>-</v>
      </c>
      <c r="H156" s="8"/>
    </row>
    <row r="157" spans="1:8" ht="50.25" customHeight="1" x14ac:dyDescent="0.25">
      <c r="A157" s="136" t="s">
        <v>215</v>
      </c>
      <c r="B157" s="137" t="s">
        <v>30</v>
      </c>
      <c r="C157" s="138" t="s">
        <v>216</v>
      </c>
      <c r="D157" s="98" t="s">
        <v>43</v>
      </c>
      <c r="E157" s="98">
        <v>29400</v>
      </c>
      <c r="F157" s="98" t="str">
        <f t="shared" si="2"/>
        <v>-</v>
      </c>
    </row>
    <row r="158" spans="1:8" ht="84.75" customHeight="1" x14ac:dyDescent="0.25">
      <c r="A158" s="136" t="s">
        <v>217</v>
      </c>
      <c r="B158" s="137" t="s">
        <v>30</v>
      </c>
      <c r="C158" s="138" t="s">
        <v>218</v>
      </c>
      <c r="D158" s="98" t="s">
        <v>43</v>
      </c>
      <c r="E158" s="98">
        <v>29400</v>
      </c>
      <c r="F158" s="98" t="str">
        <f t="shared" si="2"/>
        <v>-</v>
      </c>
    </row>
    <row r="159" spans="1:8" ht="57.75" customHeight="1" x14ac:dyDescent="0.25">
      <c r="A159" s="136" t="s">
        <v>219</v>
      </c>
      <c r="B159" s="137" t="s">
        <v>30</v>
      </c>
      <c r="C159" s="138" t="s">
        <v>220</v>
      </c>
      <c r="D159" s="98" t="s">
        <v>43</v>
      </c>
      <c r="E159" s="98">
        <v>244919.44</v>
      </c>
      <c r="F159" s="98" t="str">
        <f t="shared" si="2"/>
        <v>-</v>
      </c>
    </row>
    <row r="160" spans="1:8" ht="96" customHeight="1" x14ac:dyDescent="0.25">
      <c r="A160" s="139" t="s">
        <v>221</v>
      </c>
      <c r="B160" s="137" t="s">
        <v>30</v>
      </c>
      <c r="C160" s="138" t="s">
        <v>222</v>
      </c>
      <c r="D160" s="98" t="s">
        <v>43</v>
      </c>
      <c r="E160" s="98">
        <v>244919.44</v>
      </c>
      <c r="F160" s="98" t="str">
        <f t="shared" si="2"/>
        <v>-</v>
      </c>
    </row>
    <row r="161" spans="1:6" ht="96" customHeight="1" x14ac:dyDescent="0.25">
      <c r="A161" s="139" t="s">
        <v>221</v>
      </c>
      <c r="B161" s="137" t="s">
        <v>30</v>
      </c>
      <c r="C161" s="138" t="s">
        <v>223</v>
      </c>
      <c r="D161" s="98" t="s">
        <v>43</v>
      </c>
      <c r="E161" s="98">
        <v>191000</v>
      </c>
      <c r="F161" s="98" t="str">
        <f t="shared" si="2"/>
        <v>-</v>
      </c>
    </row>
    <row r="162" spans="1:6" ht="97.5" customHeight="1" x14ac:dyDescent="0.25">
      <c r="A162" s="139" t="s">
        <v>221</v>
      </c>
      <c r="B162" s="137" t="s">
        <v>30</v>
      </c>
      <c r="C162" s="138" t="s">
        <v>224</v>
      </c>
      <c r="D162" s="98" t="s">
        <v>43</v>
      </c>
      <c r="E162" s="98">
        <v>53919.44</v>
      </c>
      <c r="F162" s="98" t="str">
        <f t="shared" si="2"/>
        <v>-</v>
      </c>
    </row>
    <row r="163" spans="1:6" ht="35.25" customHeight="1" x14ac:dyDescent="0.25">
      <c r="A163" s="139" t="s">
        <v>873</v>
      </c>
      <c r="B163" s="137" t="s">
        <v>30</v>
      </c>
      <c r="C163" s="143" t="s">
        <v>875</v>
      </c>
      <c r="D163" s="98" t="s">
        <v>43</v>
      </c>
      <c r="E163" s="98">
        <v>133500</v>
      </c>
      <c r="F163" s="98" t="str">
        <f t="shared" si="2"/>
        <v>-</v>
      </c>
    </row>
    <row r="164" spans="1:6" ht="39.75" customHeight="1" x14ac:dyDescent="0.25">
      <c r="A164" s="139" t="s">
        <v>874</v>
      </c>
      <c r="B164" s="137" t="s">
        <v>30</v>
      </c>
      <c r="C164" s="143" t="s">
        <v>876</v>
      </c>
      <c r="D164" s="98" t="s">
        <v>43</v>
      </c>
      <c r="E164" s="98">
        <v>133500</v>
      </c>
      <c r="F164" s="98" t="str">
        <f t="shared" si="2"/>
        <v>-</v>
      </c>
    </row>
    <row r="165" spans="1:6" ht="73.5" customHeight="1" x14ac:dyDescent="0.25">
      <c r="A165" s="139" t="s">
        <v>877</v>
      </c>
      <c r="B165" s="137" t="s">
        <v>30</v>
      </c>
      <c r="C165" s="143" t="s">
        <v>878</v>
      </c>
      <c r="D165" s="98" t="s">
        <v>43</v>
      </c>
      <c r="E165" s="98">
        <v>133500</v>
      </c>
      <c r="F165" s="98" t="str">
        <f t="shared" si="2"/>
        <v>-</v>
      </c>
    </row>
    <row r="166" spans="1:6" ht="72.75" customHeight="1" x14ac:dyDescent="0.25">
      <c r="A166" s="136" t="s">
        <v>225</v>
      </c>
      <c r="B166" s="137" t="s">
        <v>30</v>
      </c>
      <c r="C166" s="138" t="s">
        <v>226</v>
      </c>
      <c r="D166" s="98" t="s">
        <v>43</v>
      </c>
      <c r="E166" s="98">
        <v>45000</v>
      </c>
      <c r="F166" s="98" t="str">
        <f t="shared" si="2"/>
        <v>-</v>
      </c>
    </row>
    <row r="167" spans="1:6" ht="69.75" customHeight="1" x14ac:dyDescent="0.25">
      <c r="A167" s="136" t="s">
        <v>227</v>
      </c>
      <c r="B167" s="137" t="s">
        <v>30</v>
      </c>
      <c r="C167" s="138" t="s">
        <v>228</v>
      </c>
      <c r="D167" s="98" t="s">
        <v>43</v>
      </c>
      <c r="E167" s="98">
        <v>45000</v>
      </c>
      <c r="F167" s="98" t="str">
        <f t="shared" si="2"/>
        <v>-</v>
      </c>
    </row>
    <row r="168" spans="1:6" ht="111" customHeight="1" x14ac:dyDescent="0.25">
      <c r="A168" s="139" t="s">
        <v>229</v>
      </c>
      <c r="B168" s="137" t="s">
        <v>30</v>
      </c>
      <c r="C168" s="138" t="s">
        <v>230</v>
      </c>
      <c r="D168" s="98" t="s">
        <v>43</v>
      </c>
      <c r="E168" s="98">
        <v>45000</v>
      </c>
      <c r="F168" s="98" t="str">
        <f t="shared" si="2"/>
        <v>-</v>
      </c>
    </row>
    <row r="169" spans="1:6" ht="36.75" customHeight="1" x14ac:dyDescent="0.25">
      <c r="A169" s="139" t="s">
        <v>847</v>
      </c>
      <c r="B169" s="137" t="s">
        <v>30</v>
      </c>
      <c r="C169" s="138" t="s">
        <v>848</v>
      </c>
      <c r="D169" s="98" t="s">
        <v>43</v>
      </c>
      <c r="E169" s="98">
        <v>7846.16</v>
      </c>
      <c r="F169" s="98" t="str">
        <f t="shared" si="2"/>
        <v>-</v>
      </c>
    </row>
    <row r="170" spans="1:6" ht="45.75" customHeight="1" x14ac:dyDescent="0.25">
      <c r="A170" s="139" t="s">
        <v>850</v>
      </c>
      <c r="B170" s="137" t="s">
        <v>30</v>
      </c>
      <c r="C170" s="138" t="s">
        <v>849</v>
      </c>
      <c r="D170" s="98" t="s">
        <v>43</v>
      </c>
      <c r="E170" s="98">
        <v>7846.16</v>
      </c>
      <c r="F170" s="98" t="str">
        <f t="shared" si="2"/>
        <v>-</v>
      </c>
    </row>
    <row r="171" spans="1:6" ht="63.75" customHeight="1" x14ac:dyDescent="0.25">
      <c r="A171" s="136" t="s">
        <v>231</v>
      </c>
      <c r="B171" s="137" t="s">
        <v>30</v>
      </c>
      <c r="C171" s="138" t="s">
        <v>232</v>
      </c>
      <c r="D171" s="98" t="s">
        <v>43</v>
      </c>
      <c r="E171" s="98">
        <v>284781.90999999997</v>
      </c>
      <c r="F171" s="98" t="str">
        <f t="shared" si="2"/>
        <v>-</v>
      </c>
    </row>
    <row r="172" spans="1:6" ht="74.25" customHeight="1" x14ac:dyDescent="0.25">
      <c r="A172" s="136" t="s">
        <v>233</v>
      </c>
      <c r="B172" s="137" t="s">
        <v>30</v>
      </c>
      <c r="C172" s="138" t="s">
        <v>234</v>
      </c>
      <c r="D172" s="98" t="s">
        <v>43</v>
      </c>
      <c r="E172" s="98">
        <v>284781.90999999997</v>
      </c>
      <c r="F172" s="98" t="str">
        <f t="shared" si="2"/>
        <v>-</v>
      </c>
    </row>
    <row r="173" spans="1:6" ht="73.5" customHeight="1" x14ac:dyDescent="0.25">
      <c r="A173" s="136" t="s">
        <v>235</v>
      </c>
      <c r="B173" s="137" t="s">
        <v>30</v>
      </c>
      <c r="C173" s="138" t="s">
        <v>236</v>
      </c>
      <c r="D173" s="98" t="s">
        <v>43</v>
      </c>
      <c r="E173" s="98">
        <v>277309.59000000003</v>
      </c>
      <c r="F173" s="98" t="str">
        <f t="shared" si="2"/>
        <v>-</v>
      </c>
    </row>
    <row r="174" spans="1:6" ht="111" customHeight="1" x14ac:dyDescent="0.25">
      <c r="A174" s="139" t="s">
        <v>237</v>
      </c>
      <c r="B174" s="137" t="s">
        <v>30</v>
      </c>
      <c r="C174" s="138" t="s">
        <v>238</v>
      </c>
      <c r="D174" s="98" t="s">
        <v>43</v>
      </c>
      <c r="E174" s="98">
        <v>277309.59000000003</v>
      </c>
      <c r="F174" s="98" t="str">
        <f t="shared" si="2"/>
        <v>-</v>
      </c>
    </row>
    <row r="175" spans="1:6" ht="113.25" customHeight="1" x14ac:dyDescent="0.25">
      <c r="A175" s="139" t="s">
        <v>237</v>
      </c>
      <c r="B175" s="137" t="s">
        <v>30</v>
      </c>
      <c r="C175" s="138" t="s">
        <v>956</v>
      </c>
      <c r="D175" s="98" t="s">
        <v>43</v>
      </c>
      <c r="E175" s="98">
        <v>17520.68</v>
      </c>
      <c r="F175" s="98" t="str">
        <f t="shared" si="2"/>
        <v>-</v>
      </c>
    </row>
    <row r="176" spans="1:6" ht="112.5" customHeight="1" x14ac:dyDescent="0.25">
      <c r="A176" s="139" t="s">
        <v>237</v>
      </c>
      <c r="B176" s="137" t="s">
        <v>30</v>
      </c>
      <c r="C176" s="138" t="s">
        <v>239</v>
      </c>
      <c r="D176" s="98" t="s">
        <v>43</v>
      </c>
      <c r="E176" s="98">
        <v>253181.66</v>
      </c>
      <c r="F176" s="98" t="str">
        <f t="shared" si="2"/>
        <v>-</v>
      </c>
    </row>
    <row r="177" spans="1:9" ht="107.25" customHeight="1" x14ac:dyDescent="0.25">
      <c r="A177" s="139" t="s">
        <v>237</v>
      </c>
      <c r="B177" s="137" t="s">
        <v>30</v>
      </c>
      <c r="C177" s="138" t="s">
        <v>240</v>
      </c>
      <c r="D177" s="98" t="s">
        <v>43</v>
      </c>
      <c r="E177" s="98">
        <v>6607.25</v>
      </c>
      <c r="F177" s="98" t="str">
        <f t="shared" si="2"/>
        <v>-</v>
      </c>
    </row>
    <row r="178" spans="1:9" ht="33" customHeight="1" x14ac:dyDescent="0.25">
      <c r="A178" s="136" t="s">
        <v>241</v>
      </c>
      <c r="B178" s="137" t="s">
        <v>30</v>
      </c>
      <c r="C178" s="138" t="s">
        <v>242</v>
      </c>
      <c r="D178" s="98" t="s">
        <v>43</v>
      </c>
      <c r="E178" s="98">
        <v>1502445.82</v>
      </c>
      <c r="F178" s="98" t="str">
        <f t="shared" si="2"/>
        <v>-</v>
      </c>
    </row>
    <row r="179" spans="1:9" ht="44.25" customHeight="1" x14ac:dyDescent="0.25">
      <c r="A179" s="136" t="s">
        <v>243</v>
      </c>
      <c r="B179" s="137" t="s">
        <v>30</v>
      </c>
      <c r="C179" s="138" t="s">
        <v>244</v>
      </c>
      <c r="D179" s="98" t="s">
        <v>43</v>
      </c>
      <c r="E179" s="98">
        <v>1502445.82</v>
      </c>
      <c r="F179" s="98" t="str">
        <f t="shared" si="2"/>
        <v>-</v>
      </c>
    </row>
    <row r="180" spans="1:9" ht="46.5" customHeight="1" x14ac:dyDescent="0.25">
      <c r="A180" s="136" t="s">
        <v>243</v>
      </c>
      <c r="B180" s="137" t="s">
        <v>30</v>
      </c>
      <c r="C180" s="138" t="s">
        <v>245</v>
      </c>
      <c r="D180" s="98" t="s">
        <v>43</v>
      </c>
      <c r="E180" s="98">
        <v>718910.1</v>
      </c>
      <c r="F180" s="98" t="str">
        <f t="shared" si="2"/>
        <v>-</v>
      </c>
    </row>
    <row r="181" spans="1:9" ht="48" customHeight="1" x14ac:dyDescent="0.25">
      <c r="A181" s="136" t="s">
        <v>243</v>
      </c>
      <c r="B181" s="137" t="s">
        <v>30</v>
      </c>
      <c r="C181" s="138" t="s">
        <v>246</v>
      </c>
      <c r="D181" s="98" t="s">
        <v>43</v>
      </c>
      <c r="E181" s="98">
        <v>133050.18</v>
      </c>
      <c r="F181" s="98" t="str">
        <f t="shared" si="2"/>
        <v>-</v>
      </c>
    </row>
    <row r="182" spans="1:9" ht="45" customHeight="1" x14ac:dyDescent="0.25">
      <c r="A182" s="136" t="s">
        <v>243</v>
      </c>
      <c r="B182" s="144" t="s">
        <v>30</v>
      </c>
      <c r="C182" s="141" t="s">
        <v>972</v>
      </c>
      <c r="D182" s="145" t="s">
        <v>43</v>
      </c>
      <c r="E182" s="98">
        <v>45953.78</v>
      </c>
      <c r="F182" s="98" t="str">
        <f t="shared" si="2"/>
        <v>-</v>
      </c>
    </row>
    <row r="183" spans="1:9" ht="85.5" customHeight="1" x14ac:dyDescent="0.25">
      <c r="A183" s="136" t="s">
        <v>247</v>
      </c>
      <c r="B183" s="137" t="s">
        <v>30</v>
      </c>
      <c r="C183" s="138" t="s">
        <v>248</v>
      </c>
      <c r="D183" s="98" t="s">
        <v>43</v>
      </c>
      <c r="E183" s="98">
        <v>591931.76</v>
      </c>
      <c r="F183" s="98" t="str">
        <f t="shared" si="2"/>
        <v>-</v>
      </c>
      <c r="I183" s="8"/>
    </row>
    <row r="184" spans="1:9" ht="84.75" customHeight="1" x14ac:dyDescent="0.25">
      <c r="A184" s="136" t="s">
        <v>247</v>
      </c>
      <c r="B184" s="137" t="s">
        <v>30</v>
      </c>
      <c r="C184" s="138" t="s">
        <v>249</v>
      </c>
      <c r="D184" s="98" t="s">
        <v>43</v>
      </c>
      <c r="E184" s="98">
        <v>12000</v>
      </c>
      <c r="F184" s="98" t="str">
        <f t="shared" si="2"/>
        <v>-</v>
      </c>
      <c r="H184" s="8"/>
    </row>
    <row r="185" spans="1:9" ht="84" customHeight="1" x14ac:dyDescent="0.25">
      <c r="A185" s="136" t="s">
        <v>247</v>
      </c>
      <c r="B185" s="137" t="s">
        <v>30</v>
      </c>
      <c r="C185" s="138" t="s">
        <v>250</v>
      </c>
      <c r="D185" s="98" t="s">
        <v>43</v>
      </c>
      <c r="E185" s="98">
        <v>569931.76</v>
      </c>
      <c r="F185" s="98" t="str">
        <f t="shared" si="2"/>
        <v>-</v>
      </c>
      <c r="H185" s="8"/>
    </row>
    <row r="186" spans="1:9" ht="82.5" customHeight="1" x14ac:dyDescent="0.25">
      <c r="A186" s="146" t="s">
        <v>247</v>
      </c>
      <c r="B186" s="144" t="s">
        <v>30</v>
      </c>
      <c r="C186" s="141" t="s">
        <v>971</v>
      </c>
      <c r="D186" s="145" t="s">
        <v>43</v>
      </c>
      <c r="E186" s="98">
        <v>10000</v>
      </c>
      <c r="F186" s="98" t="str">
        <f t="shared" si="2"/>
        <v>-</v>
      </c>
      <c r="H186" s="8"/>
    </row>
    <row r="187" spans="1:9" ht="59.25" customHeight="1" x14ac:dyDescent="0.25">
      <c r="A187" s="136" t="s">
        <v>251</v>
      </c>
      <c r="B187" s="137" t="s">
        <v>30</v>
      </c>
      <c r="C187" s="138" t="s">
        <v>252</v>
      </c>
      <c r="D187" s="98" t="s">
        <v>43</v>
      </c>
      <c r="E187" s="98">
        <v>12600</v>
      </c>
      <c r="F187" s="98" t="str">
        <f t="shared" si="2"/>
        <v>-</v>
      </c>
    </row>
    <row r="188" spans="1:9" ht="20.25" customHeight="1" x14ac:dyDescent="0.25">
      <c r="A188" s="136" t="s">
        <v>253</v>
      </c>
      <c r="B188" s="137" t="s">
        <v>30</v>
      </c>
      <c r="C188" s="138" t="s">
        <v>254</v>
      </c>
      <c r="D188" s="98" t="s">
        <v>43</v>
      </c>
      <c r="E188" s="98">
        <v>43143.18</v>
      </c>
      <c r="F188" s="98" t="str">
        <f t="shared" si="2"/>
        <v>-</v>
      </c>
    </row>
    <row r="189" spans="1:9" ht="19.5" customHeight="1" x14ac:dyDescent="0.25">
      <c r="A189" s="136" t="s">
        <v>255</v>
      </c>
      <c r="B189" s="137" t="s">
        <v>30</v>
      </c>
      <c r="C189" s="138" t="s">
        <v>256</v>
      </c>
      <c r="D189" s="98" t="s">
        <v>43</v>
      </c>
      <c r="E189" s="98">
        <v>43143.18</v>
      </c>
      <c r="F189" s="98" t="str">
        <f t="shared" si="2"/>
        <v>-</v>
      </c>
    </row>
    <row r="190" spans="1:9" ht="32.25" customHeight="1" x14ac:dyDescent="0.25">
      <c r="A190" s="136" t="s">
        <v>257</v>
      </c>
      <c r="B190" s="137" t="s">
        <v>30</v>
      </c>
      <c r="C190" s="138" t="s">
        <v>258</v>
      </c>
      <c r="D190" s="98" t="s">
        <v>43</v>
      </c>
      <c r="E190" s="98">
        <v>43143.18</v>
      </c>
      <c r="F190" s="98" t="str">
        <f t="shared" si="2"/>
        <v>-</v>
      </c>
    </row>
    <row r="191" spans="1:9" ht="21.75" customHeight="1" x14ac:dyDescent="0.25">
      <c r="A191" s="136" t="s">
        <v>259</v>
      </c>
      <c r="B191" s="137" t="s">
        <v>30</v>
      </c>
      <c r="C191" s="138" t="s">
        <v>260</v>
      </c>
      <c r="D191" s="98">
        <v>522174641.25999999</v>
      </c>
      <c r="E191" s="98">
        <v>327692612.93000001</v>
      </c>
      <c r="F191" s="98">
        <f>IF(OR(D191="-",IF(E191="-",0,E191)&gt;=IF(D191="-",0,D191)),"-",IF(D191="-",0,D191)-IF(E191="-",0,E191))</f>
        <v>194482028.32999998</v>
      </c>
    </row>
    <row r="192" spans="1:9" ht="45.75" customHeight="1" x14ac:dyDescent="0.25">
      <c r="A192" s="136" t="s">
        <v>261</v>
      </c>
      <c r="B192" s="137" t="s">
        <v>30</v>
      </c>
      <c r="C192" s="138" t="s">
        <v>262</v>
      </c>
      <c r="D192" s="98">
        <v>512492364.16000003</v>
      </c>
      <c r="E192" s="98">
        <v>318031171.77999997</v>
      </c>
      <c r="F192" s="98">
        <f t="shared" si="2"/>
        <v>194461192.38000005</v>
      </c>
    </row>
    <row r="193" spans="1:6" ht="33" customHeight="1" x14ac:dyDescent="0.25">
      <c r="A193" s="136" t="s">
        <v>263</v>
      </c>
      <c r="B193" s="137" t="s">
        <v>30</v>
      </c>
      <c r="C193" s="138" t="s">
        <v>264</v>
      </c>
      <c r="D193" s="98" t="s">
        <v>43</v>
      </c>
      <c r="E193" s="98">
        <v>28597350</v>
      </c>
      <c r="F193" s="98" t="str">
        <f t="shared" si="2"/>
        <v>-</v>
      </c>
    </row>
    <row r="194" spans="1:6" ht="27" customHeight="1" x14ac:dyDescent="0.25">
      <c r="A194" s="136" t="s">
        <v>265</v>
      </c>
      <c r="B194" s="137" t="s">
        <v>30</v>
      </c>
      <c r="C194" s="138" t="s">
        <v>266</v>
      </c>
      <c r="D194" s="98" t="s">
        <v>43</v>
      </c>
      <c r="E194" s="98">
        <v>1012000</v>
      </c>
      <c r="F194" s="98" t="str">
        <f t="shared" si="2"/>
        <v>-</v>
      </c>
    </row>
    <row r="195" spans="1:6" ht="33" customHeight="1" x14ac:dyDescent="0.25">
      <c r="A195" s="136" t="s">
        <v>267</v>
      </c>
      <c r="B195" s="137" t="s">
        <v>30</v>
      </c>
      <c r="C195" s="138" t="s">
        <v>268</v>
      </c>
      <c r="D195" s="98" t="s">
        <v>43</v>
      </c>
      <c r="E195" s="98">
        <v>1012000</v>
      </c>
      <c r="F195" s="98" t="str">
        <f t="shared" si="2"/>
        <v>-</v>
      </c>
    </row>
    <row r="196" spans="1:6" ht="31.5" customHeight="1" x14ac:dyDescent="0.25">
      <c r="A196" s="136" t="s">
        <v>269</v>
      </c>
      <c r="B196" s="137" t="s">
        <v>30</v>
      </c>
      <c r="C196" s="138" t="s">
        <v>270</v>
      </c>
      <c r="D196" s="98" t="s">
        <v>43</v>
      </c>
      <c r="E196" s="98">
        <f>E197</f>
        <v>27585350</v>
      </c>
      <c r="F196" s="98" t="str">
        <f t="shared" si="2"/>
        <v>-</v>
      </c>
    </row>
    <row r="197" spans="1:6" ht="36" customHeight="1" x14ac:dyDescent="0.25">
      <c r="A197" s="136" t="s">
        <v>271</v>
      </c>
      <c r="B197" s="137" t="s">
        <v>30</v>
      </c>
      <c r="C197" s="138" t="s">
        <v>272</v>
      </c>
      <c r="D197" s="98" t="s">
        <v>43</v>
      </c>
      <c r="E197" s="98">
        <v>27585350</v>
      </c>
      <c r="F197" s="98" t="str">
        <f t="shared" si="2"/>
        <v>-</v>
      </c>
    </row>
    <row r="198" spans="1:6" ht="37.5" customHeight="1" x14ac:dyDescent="0.25">
      <c r="A198" s="136" t="s">
        <v>879</v>
      </c>
      <c r="B198" s="137" t="s">
        <v>30</v>
      </c>
      <c r="C198" s="143" t="s">
        <v>991</v>
      </c>
      <c r="D198" s="98" t="s">
        <v>43</v>
      </c>
      <c r="E198" s="98">
        <v>62909176.280000001</v>
      </c>
      <c r="F198" s="98" t="str">
        <f t="shared" si="2"/>
        <v>-</v>
      </c>
    </row>
    <row r="199" spans="1:6" ht="51" customHeight="1" x14ac:dyDescent="0.25">
      <c r="A199" s="136" t="s">
        <v>965</v>
      </c>
      <c r="B199" s="137"/>
      <c r="C199" s="141" t="s">
        <v>970</v>
      </c>
      <c r="D199" s="98"/>
      <c r="E199" s="98">
        <v>284474.06</v>
      </c>
      <c r="F199" s="98" t="str">
        <f t="shared" si="2"/>
        <v>-</v>
      </c>
    </row>
    <row r="200" spans="1:6" ht="43.5" customHeight="1" x14ac:dyDescent="0.25">
      <c r="A200" s="136" t="s">
        <v>966</v>
      </c>
      <c r="B200" s="144" t="s">
        <v>30</v>
      </c>
      <c r="C200" s="141" t="s">
        <v>969</v>
      </c>
      <c r="D200" s="98"/>
      <c r="E200" s="98">
        <v>284474.06</v>
      </c>
      <c r="F200" s="98" t="str">
        <f t="shared" si="2"/>
        <v>-</v>
      </c>
    </row>
    <row r="201" spans="1:6" ht="57" customHeight="1" x14ac:dyDescent="0.25">
      <c r="A201" s="136" t="s">
        <v>880</v>
      </c>
      <c r="B201" s="137" t="s">
        <v>30</v>
      </c>
      <c r="C201" s="143" t="s">
        <v>990</v>
      </c>
      <c r="D201" s="98" t="s">
        <v>43</v>
      </c>
      <c r="E201" s="98">
        <v>766887</v>
      </c>
      <c r="F201" s="98" t="str">
        <f t="shared" si="2"/>
        <v>-</v>
      </c>
    </row>
    <row r="202" spans="1:6" ht="56.25" customHeight="1" x14ac:dyDescent="0.25">
      <c r="A202" s="136" t="s">
        <v>881</v>
      </c>
      <c r="B202" s="137" t="s">
        <v>30</v>
      </c>
      <c r="C202" s="143" t="s">
        <v>989</v>
      </c>
      <c r="D202" s="98" t="s">
        <v>43</v>
      </c>
      <c r="E202" s="98">
        <v>766887</v>
      </c>
      <c r="F202" s="98" t="str">
        <f t="shared" si="2"/>
        <v>-</v>
      </c>
    </row>
    <row r="203" spans="1:6" ht="37.5" customHeight="1" x14ac:dyDescent="0.25">
      <c r="A203" s="136" t="s">
        <v>949</v>
      </c>
      <c r="B203" s="137" t="s">
        <v>30</v>
      </c>
      <c r="C203" s="143" t="s">
        <v>987</v>
      </c>
      <c r="D203" s="98" t="s">
        <v>43</v>
      </c>
      <c r="E203" s="98">
        <v>394229.16</v>
      </c>
      <c r="F203" s="98" t="str">
        <f t="shared" si="2"/>
        <v>-</v>
      </c>
    </row>
    <row r="204" spans="1:6" ht="36.75" customHeight="1" x14ac:dyDescent="0.25">
      <c r="A204" s="136" t="s">
        <v>950</v>
      </c>
      <c r="B204" s="137" t="s">
        <v>30</v>
      </c>
      <c r="C204" s="143" t="s">
        <v>986</v>
      </c>
      <c r="D204" s="98" t="s">
        <v>43</v>
      </c>
      <c r="E204" s="98">
        <v>394229.16</v>
      </c>
      <c r="F204" s="98" t="str">
        <f t="shared" si="2"/>
        <v>-</v>
      </c>
    </row>
    <row r="205" spans="1:6" ht="33.75" customHeight="1" x14ac:dyDescent="0.25">
      <c r="A205" s="136" t="s">
        <v>882</v>
      </c>
      <c r="B205" s="137" t="s">
        <v>30</v>
      </c>
      <c r="C205" s="143" t="s">
        <v>985</v>
      </c>
      <c r="D205" s="98" t="s">
        <v>43</v>
      </c>
      <c r="E205" s="98">
        <v>3107277.91</v>
      </c>
      <c r="F205" s="98" t="str">
        <f t="shared" si="2"/>
        <v>-</v>
      </c>
    </row>
    <row r="206" spans="1:6" ht="33" customHeight="1" x14ac:dyDescent="0.25">
      <c r="A206" s="136" t="s">
        <v>887</v>
      </c>
      <c r="B206" s="137" t="s">
        <v>30</v>
      </c>
      <c r="C206" s="143" t="s">
        <v>988</v>
      </c>
      <c r="D206" s="98" t="s">
        <v>43</v>
      </c>
      <c r="E206" s="98">
        <v>3107277.91</v>
      </c>
      <c r="F206" s="98" t="str">
        <f t="shared" si="2"/>
        <v>-</v>
      </c>
    </row>
    <row r="207" spans="1:6" ht="33" customHeight="1" x14ac:dyDescent="0.25">
      <c r="A207" s="136" t="s">
        <v>944</v>
      </c>
      <c r="B207" s="137" t="s">
        <v>30</v>
      </c>
      <c r="C207" s="143" t="s">
        <v>984</v>
      </c>
      <c r="D207" s="98" t="s">
        <v>43</v>
      </c>
      <c r="E207" s="98">
        <v>5308472</v>
      </c>
      <c r="F207" s="98" t="str">
        <f t="shared" si="2"/>
        <v>-</v>
      </c>
    </row>
    <row r="208" spans="1:6" ht="38.25" customHeight="1" x14ac:dyDescent="0.25">
      <c r="A208" s="136" t="s">
        <v>945</v>
      </c>
      <c r="B208" s="137" t="s">
        <v>30</v>
      </c>
      <c r="C208" s="143" t="s">
        <v>983</v>
      </c>
      <c r="D208" s="98" t="s">
        <v>43</v>
      </c>
      <c r="E208" s="98">
        <v>5308472</v>
      </c>
      <c r="F208" s="98" t="str">
        <f t="shared" si="2"/>
        <v>-</v>
      </c>
    </row>
    <row r="209" spans="1:6" ht="47.25" customHeight="1" x14ac:dyDescent="0.25">
      <c r="A209" s="136" t="s">
        <v>965</v>
      </c>
      <c r="B209" s="144" t="s">
        <v>30</v>
      </c>
      <c r="C209" s="141" t="s">
        <v>967</v>
      </c>
      <c r="D209" s="98" t="s">
        <v>43</v>
      </c>
      <c r="E209" s="98">
        <v>8476574.6400000006</v>
      </c>
      <c r="F209" s="98" t="str">
        <f t="shared" si="2"/>
        <v>-</v>
      </c>
    </row>
    <row r="210" spans="1:6" ht="47.25" customHeight="1" x14ac:dyDescent="0.25">
      <c r="A210" s="136" t="s">
        <v>966</v>
      </c>
      <c r="B210" s="144" t="s">
        <v>30</v>
      </c>
      <c r="C210" s="141" t="s">
        <v>968</v>
      </c>
      <c r="D210" s="98" t="s">
        <v>43</v>
      </c>
      <c r="E210" s="98">
        <v>8476574.6400000006</v>
      </c>
      <c r="F210" s="98" t="str">
        <f t="shared" si="2"/>
        <v>-</v>
      </c>
    </row>
    <row r="211" spans="1:6" ht="17.25" customHeight="1" x14ac:dyDescent="0.25">
      <c r="A211" s="136" t="s">
        <v>883</v>
      </c>
      <c r="B211" s="137" t="s">
        <v>30</v>
      </c>
      <c r="C211" s="143" t="s">
        <v>884</v>
      </c>
      <c r="D211" s="98" t="s">
        <v>43</v>
      </c>
      <c r="E211" s="98">
        <v>44571261.509999998</v>
      </c>
      <c r="F211" s="98" t="str">
        <f t="shared" si="2"/>
        <v>-</v>
      </c>
    </row>
    <row r="212" spans="1:6" ht="18.75" customHeight="1" x14ac:dyDescent="0.25">
      <c r="A212" s="136" t="s">
        <v>886</v>
      </c>
      <c r="B212" s="137" t="s">
        <v>30</v>
      </c>
      <c r="C212" s="143" t="s">
        <v>885</v>
      </c>
      <c r="D212" s="98" t="s">
        <v>43</v>
      </c>
      <c r="E212" s="98">
        <v>44571261.509999998</v>
      </c>
      <c r="F212" s="98" t="str">
        <f t="shared" si="2"/>
        <v>-</v>
      </c>
    </row>
    <row r="213" spans="1:6" ht="18.75" customHeight="1" x14ac:dyDescent="0.25">
      <c r="A213" s="136" t="s">
        <v>886</v>
      </c>
      <c r="B213" s="137" t="s">
        <v>30</v>
      </c>
      <c r="C213" s="143" t="s">
        <v>888</v>
      </c>
      <c r="D213" s="98" t="s">
        <v>43</v>
      </c>
      <c r="E213" s="98">
        <v>37759261.509999998</v>
      </c>
      <c r="F213" s="98" t="str">
        <f t="shared" ref="F213:F246" si="3">IF(OR(D213="-",IF(E213="-",0,E213)&gt;=IF(D213="-",0,D213)),"-",IF(D213="-",0,D213)-IF(E213="-",0,E213))</f>
        <v>-</v>
      </c>
    </row>
    <row r="214" spans="1:6" ht="17.25" customHeight="1" x14ac:dyDescent="0.25">
      <c r="A214" s="136" t="s">
        <v>886</v>
      </c>
      <c r="B214" s="137" t="s">
        <v>30</v>
      </c>
      <c r="C214" s="143" t="s">
        <v>889</v>
      </c>
      <c r="D214" s="98" t="s">
        <v>43</v>
      </c>
      <c r="E214" s="98">
        <v>6812000</v>
      </c>
      <c r="F214" s="98" t="str">
        <f t="shared" si="3"/>
        <v>-</v>
      </c>
    </row>
    <row r="215" spans="1:6" ht="31.5" customHeight="1" x14ac:dyDescent="0.25">
      <c r="A215" s="136" t="s">
        <v>273</v>
      </c>
      <c r="B215" s="137" t="s">
        <v>30</v>
      </c>
      <c r="C215" s="138" t="s">
        <v>274</v>
      </c>
      <c r="D215" s="98" t="s">
        <v>43</v>
      </c>
      <c r="E215" s="98">
        <v>226524645.5</v>
      </c>
      <c r="F215" s="98" t="str">
        <f t="shared" si="3"/>
        <v>-</v>
      </c>
    </row>
    <row r="216" spans="1:6" ht="46.5" customHeight="1" x14ac:dyDescent="0.25">
      <c r="A216" s="136" t="s">
        <v>275</v>
      </c>
      <c r="B216" s="137" t="s">
        <v>30</v>
      </c>
      <c r="C216" s="138" t="s">
        <v>276</v>
      </c>
      <c r="D216" s="98" t="s">
        <v>43</v>
      </c>
      <c r="E216" s="98">
        <v>2567942.35</v>
      </c>
      <c r="F216" s="98" t="str">
        <f t="shared" si="3"/>
        <v>-</v>
      </c>
    </row>
    <row r="217" spans="1:6" ht="46.5" customHeight="1" x14ac:dyDescent="0.25">
      <c r="A217" s="136" t="s">
        <v>277</v>
      </c>
      <c r="B217" s="137" t="s">
        <v>30</v>
      </c>
      <c r="C217" s="138" t="s">
        <v>278</v>
      </c>
      <c r="D217" s="98" t="s">
        <v>43</v>
      </c>
      <c r="E217" s="98">
        <v>2567942.35</v>
      </c>
      <c r="F217" s="98" t="str">
        <f t="shared" si="3"/>
        <v>-</v>
      </c>
    </row>
    <row r="218" spans="1:6" ht="42.75" customHeight="1" x14ac:dyDescent="0.25">
      <c r="A218" s="136" t="s">
        <v>277</v>
      </c>
      <c r="B218" s="137" t="s">
        <v>30</v>
      </c>
      <c r="C218" s="138" t="s">
        <v>279</v>
      </c>
      <c r="D218" s="98" t="s">
        <v>43</v>
      </c>
      <c r="E218" s="98">
        <v>1855166.35</v>
      </c>
      <c r="F218" s="98" t="str">
        <f t="shared" si="3"/>
        <v>-</v>
      </c>
    </row>
    <row r="219" spans="1:6" ht="42.75" customHeight="1" x14ac:dyDescent="0.25">
      <c r="A219" s="136" t="s">
        <v>277</v>
      </c>
      <c r="B219" s="137" t="s">
        <v>30</v>
      </c>
      <c r="C219" s="138" t="s">
        <v>280</v>
      </c>
      <c r="D219" s="98"/>
      <c r="E219" s="98">
        <v>712776</v>
      </c>
      <c r="F219" s="98" t="str">
        <f t="shared" si="3"/>
        <v>-</v>
      </c>
    </row>
    <row r="220" spans="1:6" ht="44.25" customHeight="1" x14ac:dyDescent="0.25">
      <c r="A220" s="136" t="s">
        <v>277</v>
      </c>
      <c r="B220" s="137" t="s">
        <v>30</v>
      </c>
      <c r="C220" s="138" t="s">
        <v>280</v>
      </c>
      <c r="D220" s="98" t="s">
        <v>43</v>
      </c>
      <c r="E220" s="98">
        <v>800205.15</v>
      </c>
      <c r="F220" s="98" t="str">
        <f t="shared" si="3"/>
        <v>-</v>
      </c>
    </row>
    <row r="221" spans="1:6" ht="69" customHeight="1" x14ac:dyDescent="0.25">
      <c r="A221" s="136" t="s">
        <v>852</v>
      </c>
      <c r="B221" s="137" t="s">
        <v>30</v>
      </c>
      <c r="C221" s="138" t="s">
        <v>851</v>
      </c>
      <c r="D221" s="98" t="s">
        <v>43</v>
      </c>
      <c r="E221" s="98">
        <v>636500</v>
      </c>
      <c r="F221" s="98" t="str">
        <f t="shared" si="3"/>
        <v>-</v>
      </c>
    </row>
    <row r="222" spans="1:6" ht="81.75" customHeight="1" x14ac:dyDescent="0.25">
      <c r="A222" s="136" t="s">
        <v>854</v>
      </c>
      <c r="B222" s="137" t="s">
        <v>30</v>
      </c>
      <c r="C222" s="138" t="s">
        <v>853</v>
      </c>
      <c r="D222" s="98" t="s">
        <v>43</v>
      </c>
      <c r="E222" s="98">
        <v>636500</v>
      </c>
      <c r="F222" s="98" t="str">
        <f t="shared" si="3"/>
        <v>-</v>
      </c>
    </row>
    <row r="223" spans="1:6" ht="57" customHeight="1" x14ac:dyDescent="0.25">
      <c r="A223" s="136" t="s">
        <v>951</v>
      </c>
      <c r="B223" s="137" t="s">
        <v>30</v>
      </c>
      <c r="C223" s="143" t="s">
        <v>982</v>
      </c>
      <c r="D223" s="98" t="s">
        <v>43</v>
      </c>
      <c r="E223" s="98">
        <v>7200</v>
      </c>
      <c r="F223" s="98" t="str">
        <f t="shared" si="3"/>
        <v>-</v>
      </c>
    </row>
    <row r="224" spans="1:6" ht="73.5" customHeight="1" x14ac:dyDescent="0.25">
      <c r="A224" s="136" t="s">
        <v>952</v>
      </c>
      <c r="B224" s="137" t="s">
        <v>30</v>
      </c>
      <c r="C224" s="143" t="s">
        <v>981</v>
      </c>
      <c r="D224" s="98" t="s">
        <v>43</v>
      </c>
      <c r="E224" s="98">
        <v>7200</v>
      </c>
      <c r="F224" s="98" t="str">
        <f t="shared" si="3"/>
        <v>-</v>
      </c>
    </row>
    <row r="225" spans="1:6" ht="70.5" customHeight="1" x14ac:dyDescent="0.25">
      <c r="A225" s="136" t="s">
        <v>977</v>
      </c>
      <c r="B225" s="144" t="s">
        <v>30</v>
      </c>
      <c r="C225" s="141" t="s">
        <v>963</v>
      </c>
      <c r="D225" s="98" t="s">
        <v>43</v>
      </c>
      <c r="E225" s="98">
        <v>834498</v>
      </c>
      <c r="F225" s="98" t="str">
        <f t="shared" si="3"/>
        <v>-</v>
      </c>
    </row>
    <row r="226" spans="1:6" ht="82.5" customHeight="1" x14ac:dyDescent="0.25">
      <c r="A226" s="136" t="s">
        <v>978</v>
      </c>
      <c r="B226" s="144" t="s">
        <v>30</v>
      </c>
      <c r="C226" s="141" t="s">
        <v>964</v>
      </c>
      <c r="D226" s="98" t="s">
        <v>43</v>
      </c>
      <c r="E226" s="98">
        <v>834498</v>
      </c>
      <c r="F226" s="98" t="str">
        <f t="shared" si="3"/>
        <v>-</v>
      </c>
    </row>
    <row r="227" spans="1:6" ht="21" customHeight="1" x14ac:dyDescent="0.25">
      <c r="A227" s="136" t="s">
        <v>281</v>
      </c>
      <c r="B227" s="137" t="s">
        <v>30</v>
      </c>
      <c r="C227" s="138" t="s">
        <v>282</v>
      </c>
      <c r="D227" s="98" t="s">
        <v>43</v>
      </c>
      <c r="E227" s="98">
        <v>221678300</v>
      </c>
      <c r="F227" s="98" t="str">
        <f t="shared" si="3"/>
        <v>-</v>
      </c>
    </row>
    <row r="228" spans="1:6" ht="20.25" customHeight="1" x14ac:dyDescent="0.25">
      <c r="A228" s="136" t="s">
        <v>283</v>
      </c>
      <c r="B228" s="137" t="s">
        <v>30</v>
      </c>
      <c r="C228" s="138" t="s">
        <v>284</v>
      </c>
      <c r="D228" s="98" t="s">
        <v>43</v>
      </c>
      <c r="E228" s="98">
        <v>221678300</v>
      </c>
      <c r="F228" s="98" t="str">
        <f t="shared" si="3"/>
        <v>-</v>
      </c>
    </row>
    <row r="229" spans="1:6" ht="21.75" customHeight="1" x14ac:dyDescent="0.25">
      <c r="A229" s="136" t="s">
        <v>285</v>
      </c>
      <c r="B229" s="137" t="s">
        <v>30</v>
      </c>
      <c r="C229" s="138" t="s">
        <v>919</v>
      </c>
      <c r="D229" s="98" t="s">
        <v>43</v>
      </c>
      <c r="E229" s="98">
        <v>9682327.0999999996</v>
      </c>
      <c r="F229" s="98" t="str">
        <f t="shared" si="3"/>
        <v>-</v>
      </c>
    </row>
    <row r="230" spans="1:6" ht="31.5" customHeight="1" x14ac:dyDescent="0.25">
      <c r="A230" s="136" t="s">
        <v>286</v>
      </c>
      <c r="B230" s="137" t="s">
        <v>30</v>
      </c>
      <c r="C230" s="138" t="s">
        <v>920</v>
      </c>
      <c r="D230" s="98" t="s">
        <v>43</v>
      </c>
      <c r="E230" s="98">
        <v>9682327.0999999996</v>
      </c>
      <c r="F230" s="98" t="str">
        <f t="shared" si="3"/>
        <v>-</v>
      </c>
    </row>
    <row r="231" spans="1:6" ht="90.75" customHeight="1" x14ac:dyDescent="0.25">
      <c r="A231" s="136" t="s">
        <v>958</v>
      </c>
      <c r="B231" s="137" t="s">
        <v>30</v>
      </c>
      <c r="C231" s="138" t="s">
        <v>957</v>
      </c>
      <c r="D231" s="98" t="s">
        <v>43</v>
      </c>
      <c r="E231" s="98">
        <v>3850</v>
      </c>
      <c r="F231" s="98" t="str">
        <f t="shared" si="3"/>
        <v>-</v>
      </c>
    </row>
    <row r="232" spans="1:6" ht="31.5" customHeight="1" x14ac:dyDescent="0.25">
      <c r="A232" s="136" t="s">
        <v>286</v>
      </c>
      <c r="B232" s="137" t="s">
        <v>30</v>
      </c>
      <c r="C232" s="138" t="s">
        <v>922</v>
      </c>
      <c r="D232" s="98" t="s">
        <v>43</v>
      </c>
      <c r="E232" s="98">
        <v>9678477.0999999996</v>
      </c>
      <c r="F232" s="98" t="str">
        <f t="shared" si="3"/>
        <v>-</v>
      </c>
    </row>
    <row r="233" spans="1:6" ht="31.5" customHeight="1" x14ac:dyDescent="0.25">
      <c r="A233" s="136" t="s">
        <v>286</v>
      </c>
      <c r="B233" s="137" t="s">
        <v>30</v>
      </c>
      <c r="C233" s="138" t="s">
        <v>921</v>
      </c>
      <c r="D233" s="98" t="s">
        <v>43</v>
      </c>
      <c r="E233" s="98">
        <v>9232050</v>
      </c>
      <c r="F233" s="98" t="str">
        <f t="shared" si="3"/>
        <v>-</v>
      </c>
    </row>
    <row r="234" spans="1:6" ht="31.5" customHeight="1" x14ac:dyDescent="0.25">
      <c r="A234" s="136" t="s">
        <v>286</v>
      </c>
      <c r="B234" s="137" t="s">
        <v>30</v>
      </c>
      <c r="C234" s="138" t="s">
        <v>287</v>
      </c>
      <c r="D234" s="98" t="s">
        <v>43</v>
      </c>
      <c r="E234" s="98">
        <v>446427.1</v>
      </c>
      <c r="F234" s="98" t="str">
        <f t="shared" si="3"/>
        <v>-</v>
      </c>
    </row>
    <row r="235" spans="1:6" ht="77.25" customHeight="1" x14ac:dyDescent="0.25">
      <c r="A235" s="136" t="s">
        <v>855</v>
      </c>
      <c r="B235" s="137" t="s">
        <v>30</v>
      </c>
      <c r="C235" s="138" t="s">
        <v>856</v>
      </c>
      <c r="D235" s="98" t="s">
        <v>43</v>
      </c>
      <c r="E235" s="98">
        <v>179954.01</v>
      </c>
      <c r="F235" s="98" t="str">
        <f t="shared" si="3"/>
        <v>-</v>
      </c>
    </row>
    <row r="236" spans="1:6" ht="95.25" customHeight="1" x14ac:dyDescent="0.25">
      <c r="A236" s="136" t="s">
        <v>857</v>
      </c>
      <c r="B236" s="137" t="s">
        <v>30</v>
      </c>
      <c r="C236" s="138" t="s">
        <v>858</v>
      </c>
      <c r="D236" s="98" t="s">
        <v>43</v>
      </c>
      <c r="E236" s="98">
        <v>179954.01</v>
      </c>
      <c r="F236" s="98" t="str">
        <f t="shared" si="3"/>
        <v>-</v>
      </c>
    </row>
    <row r="237" spans="1:6" ht="33.75" customHeight="1" x14ac:dyDescent="0.25">
      <c r="A237" s="136" t="s">
        <v>935</v>
      </c>
      <c r="B237" s="137" t="s">
        <v>30</v>
      </c>
      <c r="C237" s="138" t="s">
        <v>859</v>
      </c>
      <c r="D237" s="98" t="s">
        <v>43</v>
      </c>
      <c r="E237" s="98">
        <v>179954.01</v>
      </c>
      <c r="F237" s="98" t="str">
        <f t="shared" si="3"/>
        <v>-</v>
      </c>
    </row>
    <row r="238" spans="1:6" ht="42.75" customHeight="1" x14ac:dyDescent="0.25">
      <c r="A238" s="136" t="s">
        <v>936</v>
      </c>
      <c r="B238" s="137" t="s">
        <v>30</v>
      </c>
      <c r="C238" s="138" t="s">
        <v>934</v>
      </c>
      <c r="D238" s="98" t="s">
        <v>43</v>
      </c>
      <c r="E238" s="98">
        <v>179954.01</v>
      </c>
      <c r="F238" s="98" t="str">
        <f t="shared" si="3"/>
        <v>-</v>
      </c>
    </row>
    <row r="239" spans="1:6" ht="31.5" customHeight="1" x14ac:dyDescent="0.25">
      <c r="A239" s="136" t="s">
        <v>900</v>
      </c>
      <c r="B239" s="137" t="s">
        <v>30</v>
      </c>
      <c r="C239" s="138" t="s">
        <v>938</v>
      </c>
      <c r="D239" s="98" t="s">
        <v>43</v>
      </c>
      <c r="E239" s="98">
        <v>426.98</v>
      </c>
      <c r="F239" s="98" t="str">
        <f t="shared" si="3"/>
        <v>-</v>
      </c>
    </row>
    <row r="240" spans="1:6" ht="39.75" customHeight="1" x14ac:dyDescent="0.25">
      <c r="A240" s="136" t="s">
        <v>900</v>
      </c>
      <c r="B240" s="137" t="s">
        <v>30</v>
      </c>
      <c r="C240" s="138" t="s">
        <v>939</v>
      </c>
      <c r="D240" s="98" t="s">
        <v>43</v>
      </c>
      <c r="E240" s="98">
        <v>179527.03</v>
      </c>
      <c r="F240" s="98" t="str">
        <f t="shared" si="3"/>
        <v>-</v>
      </c>
    </row>
    <row r="241" spans="1:6" ht="61.5" customHeight="1" x14ac:dyDescent="0.25">
      <c r="A241" s="136" t="s">
        <v>288</v>
      </c>
      <c r="B241" s="137" t="s">
        <v>30</v>
      </c>
      <c r="C241" s="138" t="s">
        <v>289</v>
      </c>
      <c r="D241" s="98" t="s">
        <v>43</v>
      </c>
      <c r="E241" s="98">
        <v>-200839.96</v>
      </c>
      <c r="F241" s="98" t="str">
        <f t="shared" si="3"/>
        <v>-</v>
      </c>
    </row>
    <row r="242" spans="1:6" ht="63.75" customHeight="1" x14ac:dyDescent="0.25">
      <c r="A242" s="136" t="s">
        <v>290</v>
      </c>
      <c r="B242" s="137" t="s">
        <v>30</v>
      </c>
      <c r="C242" s="138" t="s">
        <v>291</v>
      </c>
      <c r="D242" s="98" t="s">
        <v>43</v>
      </c>
      <c r="E242" s="98">
        <v>-200839.96</v>
      </c>
      <c r="F242" s="98" t="str">
        <f t="shared" si="3"/>
        <v>-</v>
      </c>
    </row>
    <row r="243" spans="1:6" ht="73.5" customHeight="1" x14ac:dyDescent="0.25">
      <c r="A243" s="136" t="s">
        <v>292</v>
      </c>
      <c r="B243" s="137" t="s">
        <v>30</v>
      </c>
      <c r="C243" s="138" t="s">
        <v>293</v>
      </c>
      <c r="D243" s="98" t="s">
        <v>43</v>
      </c>
      <c r="E243" s="98">
        <v>-412.5</v>
      </c>
      <c r="F243" s="98" t="str">
        <f t="shared" si="3"/>
        <v>-</v>
      </c>
    </row>
    <row r="244" spans="1:6" ht="60" customHeight="1" x14ac:dyDescent="0.25">
      <c r="A244" s="136" t="s">
        <v>294</v>
      </c>
      <c r="B244" s="137" t="s">
        <v>30</v>
      </c>
      <c r="C244" s="138" t="s">
        <v>295</v>
      </c>
      <c r="D244" s="98" t="s">
        <v>43</v>
      </c>
      <c r="E244" s="98">
        <v>-200427.46</v>
      </c>
      <c r="F244" s="98" t="str">
        <f t="shared" si="3"/>
        <v>-</v>
      </c>
    </row>
    <row r="245" spans="1:6" ht="64.5" customHeight="1" x14ac:dyDescent="0.25">
      <c r="A245" s="136" t="s">
        <v>294</v>
      </c>
      <c r="B245" s="137" t="s">
        <v>30</v>
      </c>
      <c r="C245" s="138" t="s">
        <v>296</v>
      </c>
      <c r="D245" s="98" t="s">
        <v>43</v>
      </c>
      <c r="E245" s="98">
        <v>-187707.46</v>
      </c>
      <c r="F245" s="98" t="str">
        <f t="shared" si="3"/>
        <v>-</v>
      </c>
    </row>
    <row r="246" spans="1:6" ht="63" customHeight="1" x14ac:dyDescent="0.25">
      <c r="A246" s="136" t="s">
        <v>294</v>
      </c>
      <c r="B246" s="137" t="s">
        <v>30</v>
      </c>
      <c r="C246" s="138" t="s">
        <v>297</v>
      </c>
      <c r="D246" s="98" t="s">
        <v>43</v>
      </c>
      <c r="E246" s="98">
        <v>-12720</v>
      </c>
      <c r="F246" s="98" t="str">
        <f t="shared" si="3"/>
        <v>-</v>
      </c>
    </row>
    <row r="247" spans="1:6" ht="12.75" customHeight="1" x14ac:dyDescent="0.25">
      <c r="A247" s="82"/>
      <c r="B247" s="127"/>
      <c r="C247" s="128"/>
      <c r="D247" s="97"/>
      <c r="E247" s="97"/>
      <c r="F247" s="147"/>
    </row>
  </sheetData>
  <mergeCells count="12">
    <mergeCell ref="B11:B17"/>
    <mergeCell ref="D11:D17"/>
    <mergeCell ref="C11:C17"/>
    <mergeCell ref="A11:A17"/>
    <mergeCell ref="F11:F17"/>
    <mergeCell ref="E11:E17"/>
    <mergeCell ref="A1:D1"/>
    <mergeCell ref="A10:D10"/>
    <mergeCell ref="A4:D4"/>
    <mergeCell ref="A2:D2"/>
    <mergeCell ref="B6:D6"/>
    <mergeCell ref="B7:D7"/>
  </mergeCells>
  <conditionalFormatting sqref="F21:F246">
    <cfRule type="cellIs" priority="1" stopIfTrue="1" operator="equal">
      <formula>0</formula>
    </cfRule>
  </conditionalFormatting>
  <pageMargins left="0.78740157480314965" right="0.78740157480314965" top="0.59055118110236227" bottom="0.59055118110236227" header="0" footer="0"/>
  <pageSetup paperSize="9" scale="60" fitToHeight="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83"/>
  <sheetViews>
    <sheetView showGridLines="0" tabSelected="1" view="pageBreakPreview" zoomScale="130" zoomScaleNormal="100" zoomScaleSheetLayoutView="130" workbookViewId="0">
      <selection activeCell="F14" sqref="F14"/>
    </sheetView>
  </sheetViews>
  <sheetFormatPr defaultRowHeight="12.75" customHeight="1" x14ac:dyDescent="0.2"/>
  <cols>
    <col min="1" max="1" width="42.7109375" style="1" customWidth="1"/>
    <col min="2" max="2" width="7.140625" style="84" customWidth="1"/>
    <col min="3" max="3" width="27.7109375" style="1" customWidth="1"/>
    <col min="4" max="4" width="22" style="1" customWidth="1"/>
    <col min="5" max="5" width="23" style="7" customWidth="1"/>
    <col min="6" max="6" width="20.140625" style="1" customWidth="1"/>
    <col min="7" max="7" width="29.28515625" style="1" customWidth="1"/>
    <col min="8" max="16384" width="9.140625" style="1"/>
  </cols>
  <sheetData>
    <row r="2" spans="1:8" ht="15" customHeight="1" x14ac:dyDescent="0.25">
      <c r="A2" s="104" t="s">
        <v>298</v>
      </c>
      <c r="B2" s="104"/>
      <c r="C2" s="104"/>
      <c r="D2" s="104"/>
      <c r="E2" s="61"/>
      <c r="F2" s="40" t="s">
        <v>299</v>
      </c>
    </row>
    <row r="3" spans="1:8" ht="13.5" customHeight="1" x14ac:dyDescent="0.2">
      <c r="A3" s="2"/>
      <c r="B3" s="82"/>
      <c r="C3" s="4"/>
      <c r="D3" s="5"/>
      <c r="E3" s="5"/>
      <c r="F3" s="5"/>
    </row>
    <row r="4" spans="1:8" ht="10.15" customHeight="1" x14ac:dyDescent="0.2">
      <c r="A4" s="154" t="s">
        <v>20</v>
      </c>
      <c r="B4" s="129" t="s">
        <v>21</v>
      </c>
      <c r="C4" s="155" t="s">
        <v>300</v>
      </c>
      <c r="D4" s="131" t="s">
        <v>23</v>
      </c>
      <c r="E4" s="156" t="s">
        <v>24</v>
      </c>
      <c r="F4" s="131" t="s">
        <v>25</v>
      </c>
    </row>
    <row r="5" spans="1:8" ht="5.45" customHeight="1" x14ac:dyDescent="0.2">
      <c r="A5" s="154"/>
      <c r="B5" s="129"/>
      <c r="C5" s="155"/>
      <c r="D5" s="131"/>
      <c r="E5" s="156"/>
      <c r="F5" s="131"/>
    </row>
    <row r="6" spans="1:8" ht="9.6" customHeight="1" x14ac:dyDescent="0.2">
      <c r="A6" s="154"/>
      <c r="B6" s="129"/>
      <c r="C6" s="155"/>
      <c r="D6" s="131"/>
      <c r="E6" s="156"/>
      <c r="F6" s="131"/>
    </row>
    <row r="7" spans="1:8" ht="6" customHeight="1" x14ac:dyDescent="0.2">
      <c r="A7" s="154"/>
      <c r="B7" s="129"/>
      <c r="C7" s="155"/>
      <c r="D7" s="131"/>
      <c r="E7" s="156"/>
      <c r="F7" s="131"/>
    </row>
    <row r="8" spans="1:8" ht="6.6" customHeight="1" x14ac:dyDescent="0.2">
      <c r="A8" s="154"/>
      <c r="B8" s="129"/>
      <c r="C8" s="155"/>
      <c r="D8" s="131"/>
      <c r="E8" s="156"/>
      <c r="F8" s="131"/>
    </row>
    <row r="9" spans="1:8" ht="10.9" customHeight="1" x14ac:dyDescent="0.2">
      <c r="A9" s="154"/>
      <c r="B9" s="129"/>
      <c r="C9" s="155"/>
      <c r="D9" s="131"/>
      <c r="E9" s="156"/>
      <c r="F9" s="131"/>
    </row>
    <row r="10" spans="1:8" ht="4.1500000000000004" hidden="1" customHeight="1" x14ac:dyDescent="0.2">
      <c r="A10" s="154"/>
      <c r="B10" s="129"/>
      <c r="C10" s="157"/>
      <c r="D10" s="131"/>
      <c r="E10" s="158"/>
      <c r="F10" s="159"/>
    </row>
    <row r="11" spans="1:8" ht="13.15" hidden="1" customHeight="1" x14ac:dyDescent="0.2">
      <c r="A11" s="154"/>
      <c r="B11" s="129"/>
      <c r="C11" s="157"/>
      <c r="D11" s="131"/>
      <c r="E11" s="158"/>
      <c r="F11" s="159"/>
    </row>
    <row r="12" spans="1:8" ht="13.5" customHeight="1" x14ac:dyDescent="0.2">
      <c r="A12" s="160">
        <v>1</v>
      </c>
      <c r="B12" s="132">
        <v>2</v>
      </c>
      <c r="C12" s="160">
        <v>3</v>
      </c>
      <c r="D12" s="135" t="s">
        <v>26</v>
      </c>
      <c r="E12" s="135" t="s">
        <v>27</v>
      </c>
      <c r="F12" s="135" t="s">
        <v>28</v>
      </c>
    </row>
    <row r="13" spans="1:8" ht="15.75" x14ac:dyDescent="0.25">
      <c r="A13" s="161" t="s">
        <v>301</v>
      </c>
      <c r="B13" s="162" t="s">
        <v>302</v>
      </c>
      <c r="C13" s="163" t="s">
        <v>303</v>
      </c>
      <c r="D13" s="164">
        <v>811248453.25999999</v>
      </c>
      <c r="E13" s="164">
        <v>563503114.01999998</v>
      </c>
      <c r="F13" s="164">
        <f>IF(OR(D13="-",IF(E13="-",0,E13)&gt;=IF(D13="-",0,D13)),"-",IF(D13="-",0,D13)-IF(E13="-",0,E13))</f>
        <v>247745339.24000001</v>
      </c>
      <c r="G13" s="8"/>
      <c r="H13" s="8"/>
    </row>
    <row r="14" spans="1:8" ht="15.75" x14ac:dyDescent="0.25">
      <c r="A14" s="165" t="s">
        <v>32</v>
      </c>
      <c r="B14" s="166"/>
      <c r="C14" s="167"/>
      <c r="D14" s="168"/>
      <c r="E14" s="169"/>
      <c r="F14" s="169"/>
    </row>
    <row r="15" spans="1:8" ht="15.75" x14ac:dyDescent="0.25">
      <c r="A15" s="161" t="s">
        <v>304</v>
      </c>
      <c r="B15" s="162" t="s">
        <v>302</v>
      </c>
      <c r="C15" s="163" t="s">
        <v>305</v>
      </c>
      <c r="D15" s="164">
        <v>104941895.90000001</v>
      </c>
      <c r="E15" s="164">
        <v>88304398.790000007</v>
      </c>
      <c r="F15" s="164">
        <f>IF(OR(D15="-",IF(E15="-",0,E15)&gt;=IF(D15="-",0,D15)),"-",IF(D15="-",0,D15)-IF(E15="-",0,E15))</f>
        <v>16637497.109999999</v>
      </c>
    </row>
    <row r="16" spans="1:8" ht="67.5" customHeight="1" x14ac:dyDescent="0.25">
      <c r="A16" s="170" t="s">
        <v>306</v>
      </c>
      <c r="B16" s="137" t="s">
        <v>302</v>
      </c>
      <c r="C16" s="138" t="s">
        <v>307</v>
      </c>
      <c r="D16" s="42">
        <v>86450219.590000004</v>
      </c>
      <c r="E16" s="42">
        <v>77319700.049999997</v>
      </c>
      <c r="F16" s="42">
        <f>IF(OR(D16="-",IF(E16="-",0,E16)&gt;=IF(D16="-",0,D16)),"-",IF(D16="-",0,D16)-IF(E16="-",0,E16))</f>
        <v>9130519.5400000066</v>
      </c>
    </row>
    <row r="17" spans="1:6" ht="26.25" x14ac:dyDescent="0.25">
      <c r="A17" s="170" t="s">
        <v>308</v>
      </c>
      <c r="B17" s="137" t="s">
        <v>302</v>
      </c>
      <c r="C17" s="138" t="s">
        <v>309</v>
      </c>
      <c r="D17" s="42">
        <v>15634780.75</v>
      </c>
      <c r="E17" s="42">
        <v>14426670.08</v>
      </c>
      <c r="F17" s="42">
        <f t="shared" ref="F17:F84" si="0">IF(OR(D17="-",IF(E17="-",0,E17)&gt;=IF(D17="-",0,D17)),"-",IF(D17="-",0,D17)-IF(E17="-",0,E17))</f>
        <v>1208110.67</v>
      </c>
    </row>
    <row r="18" spans="1:6" ht="15.75" x14ac:dyDescent="0.25">
      <c r="A18" s="170" t="s">
        <v>310</v>
      </c>
      <c r="B18" s="137" t="s">
        <v>302</v>
      </c>
      <c r="C18" s="138" t="s">
        <v>311</v>
      </c>
      <c r="D18" s="42">
        <v>12298242.630000001</v>
      </c>
      <c r="E18" s="42">
        <v>11160915.699999999</v>
      </c>
      <c r="F18" s="42">
        <f t="shared" si="0"/>
        <v>1137326.9300000016</v>
      </c>
    </row>
    <row r="19" spans="1:6" ht="26.25" x14ac:dyDescent="0.25">
      <c r="A19" s="170" t="s">
        <v>312</v>
      </c>
      <c r="B19" s="137" t="s">
        <v>302</v>
      </c>
      <c r="C19" s="138" t="s">
        <v>313</v>
      </c>
      <c r="D19" s="42">
        <v>372905.77</v>
      </c>
      <c r="E19" s="42">
        <v>341349.94</v>
      </c>
      <c r="F19" s="42">
        <f t="shared" si="0"/>
        <v>31555.830000000016</v>
      </c>
    </row>
    <row r="20" spans="1:6" ht="51.75" x14ac:dyDescent="0.25">
      <c r="A20" s="170" t="s">
        <v>314</v>
      </c>
      <c r="B20" s="137" t="s">
        <v>302</v>
      </c>
      <c r="C20" s="138" t="s">
        <v>315</v>
      </c>
      <c r="D20" s="42">
        <v>2963632.35</v>
      </c>
      <c r="E20" s="42">
        <v>2924404.44</v>
      </c>
      <c r="F20" s="42">
        <f t="shared" si="0"/>
        <v>39227.910000000149</v>
      </c>
    </row>
    <row r="21" spans="1:6" ht="26.25" x14ac:dyDescent="0.25">
      <c r="A21" s="170" t="s">
        <v>316</v>
      </c>
      <c r="B21" s="137" t="s">
        <v>302</v>
      </c>
      <c r="C21" s="138" t="s">
        <v>317</v>
      </c>
      <c r="D21" s="42">
        <v>70815438.840000004</v>
      </c>
      <c r="E21" s="42">
        <v>62893029.969999999</v>
      </c>
      <c r="F21" s="42">
        <f t="shared" si="0"/>
        <v>7922408.8700000048</v>
      </c>
    </row>
    <row r="22" spans="1:6" ht="26.25" x14ac:dyDescent="0.25">
      <c r="A22" s="170" t="s">
        <v>318</v>
      </c>
      <c r="B22" s="137" t="s">
        <v>302</v>
      </c>
      <c r="C22" s="138" t="s">
        <v>319</v>
      </c>
      <c r="D22" s="42">
        <v>56974068.079999998</v>
      </c>
      <c r="E22" s="42">
        <v>49816955.119999997</v>
      </c>
      <c r="F22" s="42">
        <f t="shared" si="0"/>
        <v>7157112.9600000009</v>
      </c>
    </row>
    <row r="23" spans="1:6" ht="39" x14ac:dyDescent="0.25">
      <c r="A23" s="170" t="s">
        <v>320</v>
      </c>
      <c r="B23" s="137" t="s">
        <v>302</v>
      </c>
      <c r="C23" s="138" t="s">
        <v>321</v>
      </c>
      <c r="D23" s="42">
        <v>1237868.77</v>
      </c>
      <c r="E23" s="42">
        <v>1161659.74</v>
      </c>
      <c r="F23" s="42">
        <f t="shared" si="0"/>
        <v>76209.030000000028</v>
      </c>
    </row>
    <row r="24" spans="1:6" ht="51.75" x14ac:dyDescent="0.25">
      <c r="A24" s="170" t="s">
        <v>322</v>
      </c>
      <c r="B24" s="137" t="s">
        <v>302</v>
      </c>
      <c r="C24" s="138" t="s">
        <v>323</v>
      </c>
      <c r="D24" s="42">
        <v>12603501.99</v>
      </c>
      <c r="E24" s="42">
        <v>11914415.109999999</v>
      </c>
      <c r="F24" s="42">
        <f t="shared" si="0"/>
        <v>689086.88000000082</v>
      </c>
    </row>
    <row r="25" spans="1:6" ht="39" x14ac:dyDescent="0.25">
      <c r="A25" s="170" t="s">
        <v>324</v>
      </c>
      <c r="B25" s="137" t="s">
        <v>302</v>
      </c>
      <c r="C25" s="138" t="s">
        <v>325</v>
      </c>
      <c r="D25" s="42">
        <v>17091985.739999998</v>
      </c>
      <c r="E25" s="42">
        <v>10038453.27</v>
      </c>
      <c r="F25" s="42">
        <f t="shared" si="0"/>
        <v>7053532.4699999988</v>
      </c>
    </row>
    <row r="26" spans="1:6" ht="45.75" customHeight="1" x14ac:dyDescent="0.25">
      <c r="A26" s="170" t="s">
        <v>326</v>
      </c>
      <c r="B26" s="137" t="s">
        <v>302</v>
      </c>
      <c r="C26" s="138" t="s">
        <v>327</v>
      </c>
      <c r="D26" s="42">
        <v>17091985.739999998</v>
      </c>
      <c r="E26" s="42">
        <v>10038453.27</v>
      </c>
      <c r="F26" s="42">
        <f t="shared" si="0"/>
        <v>7053532.4699999988</v>
      </c>
    </row>
    <row r="27" spans="1:6" ht="26.25" x14ac:dyDescent="0.25">
      <c r="A27" s="170" t="s">
        <v>328</v>
      </c>
      <c r="B27" s="137" t="s">
        <v>302</v>
      </c>
      <c r="C27" s="138" t="s">
        <v>329</v>
      </c>
      <c r="D27" s="42">
        <v>3032316.21</v>
      </c>
      <c r="E27" s="42">
        <v>1840001.11</v>
      </c>
      <c r="F27" s="42">
        <f t="shared" si="0"/>
        <v>1192315.0999999999</v>
      </c>
    </row>
    <row r="28" spans="1:6" ht="15.75" x14ac:dyDescent="0.25">
      <c r="A28" s="170" t="s">
        <v>330</v>
      </c>
      <c r="B28" s="137" t="s">
        <v>302</v>
      </c>
      <c r="C28" s="138" t="s">
        <v>331</v>
      </c>
      <c r="D28" s="42">
        <v>14059669.529999999</v>
      </c>
      <c r="E28" s="42">
        <v>8198452.1600000001</v>
      </c>
      <c r="F28" s="42">
        <f t="shared" si="0"/>
        <v>5861217.3699999992</v>
      </c>
    </row>
    <row r="29" spans="1:6" ht="26.25" x14ac:dyDescent="0.25">
      <c r="A29" s="170" t="s">
        <v>644</v>
      </c>
      <c r="B29" s="137" t="s">
        <v>302</v>
      </c>
      <c r="C29" s="138" t="s">
        <v>923</v>
      </c>
      <c r="D29" s="42">
        <v>25946.98</v>
      </c>
      <c r="E29" s="42">
        <v>24400</v>
      </c>
      <c r="F29" s="42">
        <f t="shared" si="0"/>
        <v>1546.9799999999996</v>
      </c>
    </row>
    <row r="30" spans="1:6" ht="26.25" x14ac:dyDescent="0.25">
      <c r="A30" s="170" t="s">
        <v>650</v>
      </c>
      <c r="B30" s="137" t="s">
        <v>302</v>
      </c>
      <c r="C30" s="138" t="s">
        <v>924</v>
      </c>
      <c r="D30" s="42">
        <v>1546.98</v>
      </c>
      <c r="E30" s="42" t="s">
        <v>43</v>
      </c>
      <c r="F30" s="42">
        <f t="shared" si="0"/>
        <v>1546.98</v>
      </c>
    </row>
    <row r="31" spans="1:6" ht="39" x14ac:dyDescent="0.25">
      <c r="A31" s="170" t="s">
        <v>652</v>
      </c>
      <c r="B31" s="137" t="s">
        <v>302</v>
      </c>
      <c r="C31" s="138" t="s">
        <v>925</v>
      </c>
      <c r="D31" s="42">
        <v>1546.98</v>
      </c>
      <c r="E31" s="42" t="s">
        <v>43</v>
      </c>
      <c r="F31" s="42">
        <f t="shared" si="0"/>
        <v>1546.98</v>
      </c>
    </row>
    <row r="32" spans="1:6" ht="15.75" x14ac:dyDescent="0.25">
      <c r="A32" s="170" t="s">
        <v>656</v>
      </c>
      <c r="B32" s="137" t="s">
        <v>302</v>
      </c>
      <c r="C32" s="138" t="s">
        <v>926</v>
      </c>
      <c r="D32" s="42">
        <v>24400</v>
      </c>
      <c r="E32" s="42">
        <v>24400</v>
      </c>
      <c r="F32" s="42" t="str">
        <f t="shared" si="0"/>
        <v>-</v>
      </c>
    </row>
    <row r="33" spans="1:6" ht="15.75" x14ac:dyDescent="0.25">
      <c r="A33" s="170" t="s">
        <v>332</v>
      </c>
      <c r="B33" s="137" t="s">
        <v>302</v>
      </c>
      <c r="C33" s="138" t="s">
        <v>333</v>
      </c>
      <c r="D33" s="42">
        <v>1373743.59</v>
      </c>
      <c r="E33" s="42">
        <v>921845.47</v>
      </c>
      <c r="F33" s="42">
        <f t="shared" si="0"/>
        <v>451898.12000000011</v>
      </c>
    </row>
    <row r="34" spans="1:6" ht="15.75" x14ac:dyDescent="0.25">
      <c r="A34" s="170" t="s">
        <v>334</v>
      </c>
      <c r="B34" s="137" t="s">
        <v>302</v>
      </c>
      <c r="C34" s="138" t="s">
        <v>335</v>
      </c>
      <c r="D34" s="42">
        <v>290806.09999999998</v>
      </c>
      <c r="E34" s="42">
        <v>220823</v>
      </c>
      <c r="F34" s="42">
        <f t="shared" si="0"/>
        <v>69983.099999999977</v>
      </c>
    </row>
    <row r="35" spans="1:6" ht="39" x14ac:dyDescent="0.25">
      <c r="A35" s="170" t="s">
        <v>336</v>
      </c>
      <c r="B35" s="137" t="s">
        <v>302</v>
      </c>
      <c r="C35" s="138" t="s">
        <v>337</v>
      </c>
      <c r="D35" s="42">
        <v>290806.09999999998</v>
      </c>
      <c r="E35" s="42">
        <v>220823</v>
      </c>
      <c r="F35" s="42">
        <f t="shared" si="0"/>
        <v>69983.099999999977</v>
      </c>
    </row>
    <row r="36" spans="1:6" ht="15.75" x14ac:dyDescent="0.25">
      <c r="A36" s="170" t="s">
        <v>338</v>
      </c>
      <c r="B36" s="137" t="s">
        <v>302</v>
      </c>
      <c r="C36" s="138" t="s">
        <v>339</v>
      </c>
      <c r="D36" s="42">
        <v>891862.49</v>
      </c>
      <c r="E36" s="42">
        <v>701022.47</v>
      </c>
      <c r="F36" s="42">
        <f t="shared" si="0"/>
        <v>190840.02000000002</v>
      </c>
    </row>
    <row r="37" spans="1:6" ht="26.25" x14ac:dyDescent="0.25">
      <c r="A37" s="170" t="s">
        <v>340</v>
      </c>
      <c r="B37" s="137" t="s">
        <v>302</v>
      </c>
      <c r="C37" s="138" t="s">
        <v>341</v>
      </c>
      <c r="D37" s="42">
        <v>85002</v>
      </c>
      <c r="E37" s="42">
        <v>32887</v>
      </c>
      <c r="F37" s="42">
        <f t="shared" si="0"/>
        <v>52115</v>
      </c>
    </row>
    <row r="38" spans="1:6" ht="15.75" x14ac:dyDescent="0.25">
      <c r="A38" s="170" t="s">
        <v>342</v>
      </c>
      <c r="B38" s="137" t="s">
        <v>302</v>
      </c>
      <c r="C38" s="138" t="s">
        <v>343</v>
      </c>
      <c r="D38" s="42">
        <v>189796.81</v>
      </c>
      <c r="E38" s="42">
        <v>159233</v>
      </c>
      <c r="F38" s="42">
        <f t="shared" si="0"/>
        <v>30563.809999999998</v>
      </c>
    </row>
    <row r="39" spans="1:6" ht="15.75" x14ac:dyDescent="0.25">
      <c r="A39" s="170" t="s">
        <v>344</v>
      </c>
      <c r="B39" s="137" t="s">
        <v>302</v>
      </c>
      <c r="C39" s="138" t="s">
        <v>345</v>
      </c>
      <c r="D39" s="42">
        <v>617063.68000000005</v>
      </c>
      <c r="E39" s="42">
        <v>508902.47</v>
      </c>
      <c r="F39" s="42">
        <f t="shared" si="0"/>
        <v>108161.21000000008</v>
      </c>
    </row>
    <row r="40" spans="1:6" ht="15.75" x14ac:dyDescent="0.25">
      <c r="A40" s="170" t="s">
        <v>346</v>
      </c>
      <c r="B40" s="137" t="s">
        <v>302</v>
      </c>
      <c r="C40" s="138" t="s">
        <v>347</v>
      </c>
      <c r="D40" s="42">
        <v>191075</v>
      </c>
      <c r="E40" s="42" t="s">
        <v>43</v>
      </c>
      <c r="F40" s="42">
        <f t="shared" si="0"/>
        <v>191075</v>
      </c>
    </row>
    <row r="41" spans="1:6" ht="39" x14ac:dyDescent="0.25">
      <c r="A41" s="161" t="s">
        <v>348</v>
      </c>
      <c r="B41" s="162" t="s">
        <v>302</v>
      </c>
      <c r="C41" s="163" t="s">
        <v>349</v>
      </c>
      <c r="D41" s="164">
        <v>3518737.74</v>
      </c>
      <c r="E41" s="164">
        <v>3354293.32</v>
      </c>
      <c r="F41" s="164">
        <f t="shared" si="0"/>
        <v>164444.42000000039</v>
      </c>
    </row>
    <row r="42" spans="1:6" ht="68.25" customHeight="1" x14ac:dyDescent="0.25">
      <c r="A42" s="170" t="s">
        <v>306</v>
      </c>
      <c r="B42" s="137" t="s">
        <v>302</v>
      </c>
      <c r="C42" s="138" t="s">
        <v>350</v>
      </c>
      <c r="D42" s="42">
        <v>3518737.74</v>
      </c>
      <c r="E42" s="42">
        <v>3354293.32</v>
      </c>
      <c r="F42" s="42">
        <f t="shared" si="0"/>
        <v>164444.42000000039</v>
      </c>
    </row>
    <row r="43" spans="1:6" ht="26.25" x14ac:dyDescent="0.25">
      <c r="A43" s="170" t="s">
        <v>316</v>
      </c>
      <c r="B43" s="137" t="s">
        <v>302</v>
      </c>
      <c r="C43" s="138" t="s">
        <v>351</v>
      </c>
      <c r="D43" s="42">
        <v>3518737.74</v>
      </c>
      <c r="E43" s="42">
        <v>3354293.32</v>
      </c>
      <c r="F43" s="42">
        <f t="shared" si="0"/>
        <v>164444.42000000039</v>
      </c>
    </row>
    <row r="44" spans="1:6" ht="26.25" x14ac:dyDescent="0.25">
      <c r="A44" s="170" t="s">
        <v>318</v>
      </c>
      <c r="B44" s="137" t="s">
        <v>302</v>
      </c>
      <c r="C44" s="138" t="s">
        <v>352</v>
      </c>
      <c r="D44" s="42">
        <v>3045147.96</v>
      </c>
      <c r="E44" s="42">
        <v>2955703.54</v>
      </c>
      <c r="F44" s="42">
        <f t="shared" si="0"/>
        <v>89444.419999999925</v>
      </c>
    </row>
    <row r="45" spans="1:6" ht="39" x14ac:dyDescent="0.25">
      <c r="A45" s="170" t="s">
        <v>320</v>
      </c>
      <c r="B45" s="137" t="s">
        <v>302</v>
      </c>
      <c r="C45" s="138" t="s">
        <v>353</v>
      </c>
      <c r="D45" s="42">
        <v>80000</v>
      </c>
      <c r="E45" s="42">
        <v>5000</v>
      </c>
      <c r="F45" s="42">
        <f t="shared" si="0"/>
        <v>75000</v>
      </c>
    </row>
    <row r="46" spans="1:6" ht="51.75" x14ac:dyDescent="0.25">
      <c r="A46" s="170" t="s">
        <v>322</v>
      </c>
      <c r="B46" s="137" t="s">
        <v>302</v>
      </c>
      <c r="C46" s="138" t="s">
        <v>354</v>
      </c>
      <c r="D46" s="42">
        <v>393589.78</v>
      </c>
      <c r="E46" s="42">
        <v>393589.78</v>
      </c>
      <c r="F46" s="42" t="str">
        <f t="shared" si="0"/>
        <v>-</v>
      </c>
    </row>
    <row r="47" spans="1:6" ht="59.25" customHeight="1" x14ac:dyDescent="0.25">
      <c r="A47" s="161" t="s">
        <v>355</v>
      </c>
      <c r="B47" s="162" t="s">
        <v>302</v>
      </c>
      <c r="C47" s="163" t="s">
        <v>356</v>
      </c>
      <c r="D47" s="164">
        <v>50000</v>
      </c>
      <c r="E47" s="164">
        <v>50000</v>
      </c>
      <c r="F47" s="164" t="str">
        <f t="shared" si="0"/>
        <v>-</v>
      </c>
    </row>
    <row r="48" spans="1:6" ht="33.75" customHeight="1" x14ac:dyDescent="0.25">
      <c r="A48" s="170" t="s">
        <v>324</v>
      </c>
      <c r="B48" s="137" t="s">
        <v>302</v>
      </c>
      <c r="C48" s="138" t="s">
        <v>357</v>
      </c>
      <c r="D48" s="42">
        <v>50000</v>
      </c>
      <c r="E48" s="42">
        <v>50000</v>
      </c>
      <c r="F48" s="42" t="str">
        <f t="shared" si="0"/>
        <v>-</v>
      </c>
    </row>
    <row r="49" spans="1:6" ht="42.75" customHeight="1" x14ac:dyDescent="0.25">
      <c r="A49" s="170" t="s">
        <v>326</v>
      </c>
      <c r="B49" s="137" t="s">
        <v>302</v>
      </c>
      <c r="C49" s="138" t="s">
        <v>358</v>
      </c>
      <c r="D49" s="42">
        <v>50000</v>
      </c>
      <c r="E49" s="42">
        <v>50000</v>
      </c>
      <c r="F49" s="42" t="str">
        <f t="shared" si="0"/>
        <v>-</v>
      </c>
    </row>
    <row r="50" spans="1:6" ht="26.25" x14ac:dyDescent="0.25">
      <c r="A50" s="170" t="s">
        <v>328</v>
      </c>
      <c r="B50" s="137" t="s">
        <v>302</v>
      </c>
      <c r="C50" s="138" t="s">
        <v>359</v>
      </c>
      <c r="D50" s="42">
        <v>1500</v>
      </c>
      <c r="E50" s="42">
        <v>1500</v>
      </c>
      <c r="F50" s="42" t="str">
        <f t="shared" si="0"/>
        <v>-</v>
      </c>
    </row>
    <row r="51" spans="1:6" ht="16.5" customHeight="1" x14ac:dyDescent="0.25">
      <c r="A51" s="170" t="s">
        <v>330</v>
      </c>
      <c r="B51" s="137" t="s">
        <v>302</v>
      </c>
      <c r="C51" s="138" t="s">
        <v>360</v>
      </c>
      <c r="D51" s="42">
        <v>48500</v>
      </c>
      <c r="E51" s="42">
        <v>48500</v>
      </c>
      <c r="F51" s="42" t="str">
        <f t="shared" si="0"/>
        <v>-</v>
      </c>
    </row>
    <row r="52" spans="1:6" ht="64.5" x14ac:dyDescent="0.25">
      <c r="A52" s="161" t="s">
        <v>361</v>
      </c>
      <c r="B52" s="162" t="s">
        <v>302</v>
      </c>
      <c r="C52" s="163" t="s">
        <v>362</v>
      </c>
      <c r="D52" s="164">
        <v>84127439.870000005</v>
      </c>
      <c r="E52" s="164">
        <v>71675143.700000003</v>
      </c>
      <c r="F52" s="164">
        <f t="shared" si="0"/>
        <v>12452296.170000002</v>
      </c>
    </row>
    <row r="53" spans="1:6" ht="71.25" customHeight="1" x14ac:dyDescent="0.25">
      <c r="A53" s="170" t="s">
        <v>306</v>
      </c>
      <c r="B53" s="137" t="s">
        <v>302</v>
      </c>
      <c r="C53" s="138" t="s">
        <v>363</v>
      </c>
      <c r="D53" s="42">
        <v>70916676.049999997</v>
      </c>
      <c r="E53" s="42">
        <v>62605955.18</v>
      </c>
      <c r="F53" s="42">
        <f t="shared" si="0"/>
        <v>8310720.8699999973</v>
      </c>
    </row>
    <row r="54" spans="1:6" ht="26.25" x14ac:dyDescent="0.25">
      <c r="A54" s="170" t="s">
        <v>308</v>
      </c>
      <c r="B54" s="137" t="s">
        <v>302</v>
      </c>
      <c r="C54" s="138" t="s">
        <v>364</v>
      </c>
      <c r="D54" s="42">
        <v>15634780.75</v>
      </c>
      <c r="E54" s="42">
        <v>14426670.08</v>
      </c>
      <c r="F54" s="42">
        <f t="shared" si="0"/>
        <v>1208110.67</v>
      </c>
    </row>
    <row r="55" spans="1:6" ht="15.75" x14ac:dyDescent="0.25">
      <c r="A55" s="170" t="s">
        <v>310</v>
      </c>
      <c r="B55" s="137" t="s">
        <v>302</v>
      </c>
      <c r="C55" s="138" t="s">
        <v>365</v>
      </c>
      <c r="D55" s="42">
        <v>12298242.630000001</v>
      </c>
      <c r="E55" s="42">
        <v>11160915.699999999</v>
      </c>
      <c r="F55" s="42">
        <f t="shared" si="0"/>
        <v>1137326.9300000016</v>
      </c>
    </row>
    <row r="56" spans="1:6" ht="26.25" x14ac:dyDescent="0.25">
      <c r="A56" s="170" t="s">
        <v>312</v>
      </c>
      <c r="B56" s="137" t="s">
        <v>302</v>
      </c>
      <c r="C56" s="138" t="s">
        <v>366</v>
      </c>
      <c r="D56" s="42">
        <v>372905.77</v>
      </c>
      <c r="E56" s="42">
        <v>341349.94</v>
      </c>
      <c r="F56" s="42">
        <f t="shared" si="0"/>
        <v>31555.830000000016</v>
      </c>
    </row>
    <row r="57" spans="1:6" ht="51.75" x14ac:dyDescent="0.25">
      <c r="A57" s="170" t="s">
        <v>314</v>
      </c>
      <c r="B57" s="137" t="s">
        <v>302</v>
      </c>
      <c r="C57" s="138" t="s">
        <v>367</v>
      </c>
      <c r="D57" s="42">
        <v>2963632.35</v>
      </c>
      <c r="E57" s="42">
        <v>2924404.44</v>
      </c>
      <c r="F57" s="42">
        <f t="shared" si="0"/>
        <v>39227.910000000149</v>
      </c>
    </row>
    <row r="58" spans="1:6" ht="26.25" x14ac:dyDescent="0.25">
      <c r="A58" s="170" t="s">
        <v>316</v>
      </c>
      <c r="B58" s="137" t="s">
        <v>302</v>
      </c>
      <c r="C58" s="138" t="s">
        <v>368</v>
      </c>
      <c r="D58" s="42">
        <v>55281895.299999997</v>
      </c>
      <c r="E58" s="42">
        <v>48179285.100000001</v>
      </c>
      <c r="F58" s="42">
        <f t="shared" si="0"/>
        <v>7102610.1999999955</v>
      </c>
    </row>
    <row r="59" spans="1:6" ht="26.25" x14ac:dyDescent="0.25">
      <c r="A59" s="170" t="s">
        <v>318</v>
      </c>
      <c r="B59" s="137" t="s">
        <v>302</v>
      </c>
      <c r="C59" s="138" t="s">
        <v>369</v>
      </c>
      <c r="D59" s="42">
        <v>44545329.600000001</v>
      </c>
      <c r="E59" s="42">
        <v>38121206.18</v>
      </c>
      <c r="F59" s="42">
        <f t="shared" si="0"/>
        <v>6424123.4200000018</v>
      </c>
    </row>
    <row r="60" spans="1:6" ht="39" x14ac:dyDescent="0.25">
      <c r="A60" s="170" t="s">
        <v>320</v>
      </c>
      <c r="B60" s="137" t="s">
        <v>302</v>
      </c>
      <c r="C60" s="138" t="s">
        <v>370</v>
      </c>
      <c r="D60" s="42">
        <v>843661.6</v>
      </c>
      <c r="E60" s="42">
        <v>842452.57</v>
      </c>
      <c r="F60" s="42">
        <f t="shared" si="0"/>
        <v>1209.0300000000279</v>
      </c>
    </row>
    <row r="61" spans="1:6" ht="51.75" x14ac:dyDescent="0.25">
      <c r="A61" s="170" t="s">
        <v>322</v>
      </c>
      <c r="B61" s="137" t="s">
        <v>302</v>
      </c>
      <c r="C61" s="138" t="s">
        <v>371</v>
      </c>
      <c r="D61" s="42">
        <v>9892904.0999999996</v>
      </c>
      <c r="E61" s="42">
        <v>9215626.3499999996</v>
      </c>
      <c r="F61" s="42">
        <f t="shared" si="0"/>
        <v>677277.75</v>
      </c>
    </row>
    <row r="62" spans="1:6" ht="39" x14ac:dyDescent="0.25">
      <c r="A62" s="170" t="s">
        <v>324</v>
      </c>
      <c r="B62" s="137" t="s">
        <v>302</v>
      </c>
      <c r="C62" s="138" t="s">
        <v>372</v>
      </c>
      <c r="D62" s="42">
        <v>12029116.84</v>
      </c>
      <c r="E62" s="42">
        <v>8149847.6399999997</v>
      </c>
      <c r="F62" s="42">
        <f t="shared" si="0"/>
        <v>3879269.2</v>
      </c>
    </row>
    <row r="63" spans="1:6" ht="42.75" customHeight="1" x14ac:dyDescent="0.25">
      <c r="A63" s="170" t="s">
        <v>326</v>
      </c>
      <c r="B63" s="137" t="s">
        <v>302</v>
      </c>
      <c r="C63" s="138" t="s">
        <v>373</v>
      </c>
      <c r="D63" s="42">
        <v>12029116.84</v>
      </c>
      <c r="E63" s="42">
        <v>8149847.6399999997</v>
      </c>
      <c r="F63" s="42">
        <f t="shared" si="0"/>
        <v>3879269.2</v>
      </c>
    </row>
    <row r="64" spans="1:6" ht="30.75" customHeight="1" x14ac:dyDescent="0.25">
      <c r="A64" s="170" t="s">
        <v>328</v>
      </c>
      <c r="B64" s="137" t="s">
        <v>302</v>
      </c>
      <c r="C64" s="138" t="s">
        <v>374</v>
      </c>
      <c r="D64" s="42">
        <v>2791031.2</v>
      </c>
      <c r="E64" s="42">
        <v>1641891.06</v>
      </c>
      <c r="F64" s="42">
        <f t="shared" si="0"/>
        <v>1149140.1400000001</v>
      </c>
    </row>
    <row r="65" spans="1:6" ht="15.75" x14ac:dyDescent="0.25">
      <c r="A65" s="170" t="s">
        <v>330</v>
      </c>
      <c r="B65" s="137" t="s">
        <v>302</v>
      </c>
      <c r="C65" s="138" t="s">
        <v>375</v>
      </c>
      <c r="D65" s="42">
        <v>9238085.6400000006</v>
      </c>
      <c r="E65" s="42">
        <v>6507956.5800000001</v>
      </c>
      <c r="F65" s="42">
        <f t="shared" si="0"/>
        <v>2730129.0600000005</v>
      </c>
    </row>
    <row r="66" spans="1:6" ht="26.25" x14ac:dyDescent="0.25">
      <c r="A66" s="170" t="s">
        <v>644</v>
      </c>
      <c r="B66" s="137" t="s">
        <v>302</v>
      </c>
      <c r="C66" s="138" t="s">
        <v>927</v>
      </c>
      <c r="D66" s="42">
        <v>1546.98</v>
      </c>
      <c r="E66" s="42">
        <v>0</v>
      </c>
      <c r="F66" s="42">
        <f t="shared" si="0"/>
        <v>1546.98</v>
      </c>
    </row>
    <row r="67" spans="1:6" ht="30.75" customHeight="1" x14ac:dyDescent="0.25">
      <c r="A67" s="170" t="s">
        <v>650</v>
      </c>
      <c r="B67" s="137" t="s">
        <v>302</v>
      </c>
      <c r="C67" s="138" t="s">
        <v>928</v>
      </c>
      <c r="D67" s="42">
        <v>1546.98</v>
      </c>
      <c r="E67" s="42">
        <v>0</v>
      </c>
      <c r="F67" s="42">
        <f t="shared" si="0"/>
        <v>1546.98</v>
      </c>
    </row>
    <row r="68" spans="1:6" ht="44.25" customHeight="1" x14ac:dyDescent="0.25">
      <c r="A68" s="170" t="s">
        <v>652</v>
      </c>
      <c r="B68" s="137" t="s">
        <v>302</v>
      </c>
      <c r="C68" s="138" t="s">
        <v>929</v>
      </c>
      <c r="D68" s="42">
        <v>1546.98</v>
      </c>
      <c r="E68" s="42">
        <v>0</v>
      </c>
      <c r="F68" s="42">
        <f t="shared" si="0"/>
        <v>1546.98</v>
      </c>
    </row>
    <row r="69" spans="1:6" ht="15.75" x14ac:dyDescent="0.25">
      <c r="A69" s="170" t="s">
        <v>332</v>
      </c>
      <c r="B69" s="137" t="s">
        <v>302</v>
      </c>
      <c r="C69" s="138" t="s">
        <v>376</v>
      </c>
      <c r="D69" s="42">
        <v>1180100</v>
      </c>
      <c r="E69" s="42">
        <v>919340.88</v>
      </c>
      <c r="F69" s="42">
        <f t="shared" si="0"/>
        <v>260759.12</v>
      </c>
    </row>
    <row r="70" spans="1:6" ht="15.75" x14ac:dyDescent="0.25">
      <c r="A70" s="170" t="s">
        <v>334</v>
      </c>
      <c r="B70" s="137" t="s">
        <v>302</v>
      </c>
      <c r="C70" s="138" t="s">
        <v>377</v>
      </c>
      <c r="D70" s="42">
        <v>290806.09999999998</v>
      </c>
      <c r="E70" s="42">
        <v>220823</v>
      </c>
      <c r="F70" s="42">
        <f t="shared" si="0"/>
        <v>69983.099999999977</v>
      </c>
    </row>
    <row r="71" spans="1:6" ht="39" x14ac:dyDescent="0.25">
      <c r="A71" s="170" t="s">
        <v>336</v>
      </c>
      <c r="B71" s="137" t="s">
        <v>302</v>
      </c>
      <c r="C71" s="138" t="s">
        <v>378</v>
      </c>
      <c r="D71" s="42">
        <v>290806.09999999998</v>
      </c>
      <c r="E71" s="42">
        <v>220823</v>
      </c>
      <c r="F71" s="42">
        <f t="shared" si="0"/>
        <v>69983.099999999977</v>
      </c>
    </row>
    <row r="72" spans="1:6" ht="15.75" x14ac:dyDescent="0.25">
      <c r="A72" s="170" t="s">
        <v>338</v>
      </c>
      <c r="B72" s="137" t="s">
        <v>302</v>
      </c>
      <c r="C72" s="138" t="s">
        <v>379</v>
      </c>
      <c r="D72" s="42">
        <v>889293.9</v>
      </c>
      <c r="E72" s="42">
        <v>698517.88</v>
      </c>
      <c r="F72" s="42">
        <f t="shared" si="0"/>
        <v>190776.02000000002</v>
      </c>
    </row>
    <row r="73" spans="1:6" ht="26.25" x14ac:dyDescent="0.25">
      <c r="A73" s="170" t="s">
        <v>340</v>
      </c>
      <c r="B73" s="137" t="s">
        <v>302</v>
      </c>
      <c r="C73" s="138" t="s">
        <v>380</v>
      </c>
      <c r="D73" s="42">
        <v>84800</v>
      </c>
      <c r="E73" s="42">
        <v>32749</v>
      </c>
      <c r="F73" s="42">
        <f t="shared" si="0"/>
        <v>52051</v>
      </c>
    </row>
    <row r="74" spans="1:6" ht="15.75" x14ac:dyDescent="0.25">
      <c r="A74" s="170" t="s">
        <v>342</v>
      </c>
      <c r="B74" s="137" t="s">
        <v>302</v>
      </c>
      <c r="C74" s="138" t="s">
        <v>381</v>
      </c>
      <c r="D74" s="42">
        <v>189796.81</v>
      </c>
      <c r="E74" s="42">
        <v>159233</v>
      </c>
      <c r="F74" s="42">
        <f t="shared" si="0"/>
        <v>30563.809999999998</v>
      </c>
    </row>
    <row r="75" spans="1:6" ht="15.75" x14ac:dyDescent="0.25">
      <c r="A75" s="170" t="s">
        <v>344</v>
      </c>
      <c r="B75" s="137" t="s">
        <v>302</v>
      </c>
      <c r="C75" s="138" t="s">
        <v>382</v>
      </c>
      <c r="D75" s="42">
        <v>614697.09</v>
      </c>
      <c r="E75" s="42">
        <v>506535.88</v>
      </c>
      <c r="F75" s="42">
        <f t="shared" si="0"/>
        <v>108161.20999999996</v>
      </c>
    </row>
    <row r="76" spans="1:6" ht="51.75" x14ac:dyDescent="0.25">
      <c r="A76" s="161" t="s">
        <v>383</v>
      </c>
      <c r="B76" s="162" t="s">
        <v>302</v>
      </c>
      <c r="C76" s="163" t="s">
        <v>384</v>
      </c>
      <c r="D76" s="164">
        <v>12312202.76</v>
      </c>
      <c r="E76" s="164">
        <v>11602392.810000001</v>
      </c>
      <c r="F76" s="164">
        <f t="shared" si="0"/>
        <v>709809.94999999925</v>
      </c>
    </row>
    <row r="77" spans="1:6" ht="72" customHeight="1" x14ac:dyDescent="0.25">
      <c r="A77" s="170" t="s">
        <v>306</v>
      </c>
      <c r="B77" s="137" t="s">
        <v>302</v>
      </c>
      <c r="C77" s="138" t="s">
        <v>385</v>
      </c>
      <c r="D77" s="42">
        <v>12014805.800000001</v>
      </c>
      <c r="E77" s="42">
        <v>11359451.550000001</v>
      </c>
      <c r="F77" s="42">
        <f t="shared" si="0"/>
        <v>655354.25</v>
      </c>
    </row>
    <row r="78" spans="1:6" ht="26.25" x14ac:dyDescent="0.25">
      <c r="A78" s="170" t="s">
        <v>316</v>
      </c>
      <c r="B78" s="137" t="s">
        <v>302</v>
      </c>
      <c r="C78" s="138" t="s">
        <v>386</v>
      </c>
      <c r="D78" s="42">
        <v>12014805.800000001</v>
      </c>
      <c r="E78" s="42">
        <v>11359451.550000001</v>
      </c>
      <c r="F78" s="42">
        <f t="shared" si="0"/>
        <v>655354.25</v>
      </c>
    </row>
    <row r="79" spans="1:6" ht="26.25" x14ac:dyDescent="0.25">
      <c r="A79" s="170" t="s">
        <v>318</v>
      </c>
      <c r="B79" s="137" t="s">
        <v>302</v>
      </c>
      <c r="C79" s="138" t="s">
        <v>387</v>
      </c>
      <c r="D79" s="42">
        <v>9383590.5199999996</v>
      </c>
      <c r="E79" s="42">
        <v>8740045.4000000004</v>
      </c>
      <c r="F79" s="42">
        <f t="shared" si="0"/>
        <v>643545.11999999918</v>
      </c>
    </row>
    <row r="80" spans="1:6" ht="39" x14ac:dyDescent="0.25">
      <c r="A80" s="170" t="s">
        <v>320</v>
      </c>
      <c r="B80" s="137" t="s">
        <v>302</v>
      </c>
      <c r="C80" s="138" t="s">
        <v>388</v>
      </c>
      <c r="D80" s="42">
        <v>314207.17</v>
      </c>
      <c r="E80" s="42">
        <v>314207.17</v>
      </c>
      <c r="F80" s="42" t="str">
        <f t="shared" si="0"/>
        <v>-</v>
      </c>
    </row>
    <row r="81" spans="1:6" ht="57" customHeight="1" x14ac:dyDescent="0.25">
      <c r="A81" s="170" t="s">
        <v>322</v>
      </c>
      <c r="B81" s="137" t="s">
        <v>302</v>
      </c>
      <c r="C81" s="138" t="s">
        <v>389</v>
      </c>
      <c r="D81" s="42">
        <v>2317008.11</v>
      </c>
      <c r="E81" s="42">
        <v>2305198.98</v>
      </c>
      <c r="F81" s="42">
        <f t="shared" si="0"/>
        <v>11809.129999999888</v>
      </c>
    </row>
    <row r="82" spans="1:6" ht="39" x14ac:dyDescent="0.25">
      <c r="A82" s="170" t="s">
        <v>324</v>
      </c>
      <c r="B82" s="137" t="s">
        <v>302</v>
      </c>
      <c r="C82" s="138" t="s">
        <v>390</v>
      </c>
      <c r="D82" s="42">
        <v>294828.37</v>
      </c>
      <c r="E82" s="42">
        <v>240436.67</v>
      </c>
      <c r="F82" s="42">
        <f t="shared" si="0"/>
        <v>54391.699999999983</v>
      </c>
    </row>
    <row r="83" spans="1:6" ht="42.75" customHeight="1" x14ac:dyDescent="0.25">
      <c r="A83" s="170" t="s">
        <v>326</v>
      </c>
      <c r="B83" s="137" t="s">
        <v>302</v>
      </c>
      <c r="C83" s="138" t="s">
        <v>391</v>
      </c>
      <c r="D83" s="42">
        <v>294828.37</v>
      </c>
      <c r="E83" s="42">
        <v>240436.67</v>
      </c>
      <c r="F83" s="42">
        <f t="shared" si="0"/>
        <v>54391.699999999983</v>
      </c>
    </row>
    <row r="84" spans="1:6" ht="26.25" x14ac:dyDescent="0.25">
      <c r="A84" s="170" t="s">
        <v>328</v>
      </c>
      <c r="B84" s="137" t="s">
        <v>302</v>
      </c>
      <c r="C84" s="138" t="s">
        <v>392</v>
      </c>
      <c r="D84" s="42">
        <v>239785.01</v>
      </c>
      <c r="E84" s="42">
        <v>196610.05</v>
      </c>
      <c r="F84" s="42">
        <f t="shared" si="0"/>
        <v>43174.960000000021</v>
      </c>
    </row>
    <row r="85" spans="1:6" ht="15.75" x14ac:dyDescent="0.25">
      <c r="A85" s="170" t="s">
        <v>330</v>
      </c>
      <c r="B85" s="137" t="s">
        <v>302</v>
      </c>
      <c r="C85" s="138" t="s">
        <v>393</v>
      </c>
      <c r="D85" s="42">
        <v>55043.360000000001</v>
      </c>
      <c r="E85" s="42">
        <v>43826.62</v>
      </c>
      <c r="F85" s="42">
        <f t="shared" ref="F85:F147" si="1">IF(OR(D85="-",IF(E85="-",0,E85)&gt;=IF(D85="-",0,D85)),"-",IF(D85="-",0,D85)-IF(E85="-",0,E85))</f>
        <v>11216.739999999998</v>
      </c>
    </row>
    <row r="86" spans="1:6" ht="15.75" x14ac:dyDescent="0.25">
      <c r="A86" s="170" t="s">
        <v>332</v>
      </c>
      <c r="B86" s="137" t="s">
        <v>302</v>
      </c>
      <c r="C86" s="138" t="s">
        <v>394</v>
      </c>
      <c r="D86" s="42">
        <v>2568.59</v>
      </c>
      <c r="E86" s="42">
        <v>2504.59</v>
      </c>
      <c r="F86" s="42">
        <f t="shared" si="1"/>
        <v>64</v>
      </c>
    </row>
    <row r="87" spans="1:6" ht="15.75" x14ac:dyDescent="0.25">
      <c r="A87" s="170" t="s">
        <v>338</v>
      </c>
      <c r="B87" s="137" t="s">
        <v>302</v>
      </c>
      <c r="C87" s="138" t="s">
        <v>395</v>
      </c>
      <c r="D87" s="42">
        <v>2568.59</v>
      </c>
      <c r="E87" s="42">
        <v>2504.59</v>
      </c>
      <c r="F87" s="42">
        <f t="shared" si="1"/>
        <v>64</v>
      </c>
    </row>
    <row r="88" spans="1:6" ht="26.25" x14ac:dyDescent="0.25">
      <c r="A88" s="170" t="s">
        <v>340</v>
      </c>
      <c r="B88" s="137" t="s">
        <v>302</v>
      </c>
      <c r="C88" s="138" t="s">
        <v>396</v>
      </c>
      <c r="D88" s="42">
        <v>202</v>
      </c>
      <c r="E88" s="42">
        <v>138</v>
      </c>
      <c r="F88" s="42">
        <f t="shared" si="1"/>
        <v>64</v>
      </c>
    </row>
    <row r="89" spans="1:6" ht="15.75" x14ac:dyDescent="0.25">
      <c r="A89" s="170" t="s">
        <v>344</v>
      </c>
      <c r="B89" s="137" t="s">
        <v>302</v>
      </c>
      <c r="C89" s="138" t="s">
        <v>860</v>
      </c>
      <c r="D89" s="42">
        <v>2366.59</v>
      </c>
      <c r="E89" s="42">
        <v>2366.59</v>
      </c>
      <c r="F89" s="42" t="str">
        <f t="shared" si="1"/>
        <v>-</v>
      </c>
    </row>
    <row r="90" spans="1:6" ht="15.75" x14ac:dyDescent="0.25">
      <c r="A90" s="161" t="s">
        <v>397</v>
      </c>
      <c r="B90" s="162" t="s">
        <v>302</v>
      </c>
      <c r="C90" s="163" t="s">
        <v>398</v>
      </c>
      <c r="D90" s="164">
        <f>D91</f>
        <v>191075</v>
      </c>
      <c r="E90" s="164" t="s">
        <v>43</v>
      </c>
      <c r="F90" s="164">
        <f t="shared" si="1"/>
        <v>191075</v>
      </c>
    </row>
    <row r="91" spans="1:6" ht="15.75" x14ac:dyDescent="0.25">
      <c r="A91" s="170" t="s">
        <v>332</v>
      </c>
      <c r="B91" s="137" t="s">
        <v>302</v>
      </c>
      <c r="C91" s="138" t="s">
        <v>399</v>
      </c>
      <c r="D91" s="42">
        <v>191075</v>
      </c>
      <c r="E91" s="42" t="s">
        <v>43</v>
      </c>
      <c r="F91" s="42">
        <f t="shared" si="1"/>
        <v>191075</v>
      </c>
    </row>
    <row r="92" spans="1:6" ht="15.75" x14ac:dyDescent="0.25">
      <c r="A92" s="170" t="s">
        <v>346</v>
      </c>
      <c r="B92" s="137" t="s">
        <v>302</v>
      </c>
      <c r="C92" s="138" t="s">
        <v>400</v>
      </c>
      <c r="D92" s="42">
        <v>191075</v>
      </c>
      <c r="E92" s="42" t="s">
        <v>43</v>
      </c>
      <c r="F92" s="42">
        <f t="shared" si="1"/>
        <v>191075</v>
      </c>
    </row>
    <row r="93" spans="1:6" ht="15.75" x14ac:dyDescent="0.25">
      <c r="A93" s="161" t="s">
        <v>401</v>
      </c>
      <c r="B93" s="162" t="s">
        <v>302</v>
      </c>
      <c r="C93" s="163" t="s">
        <v>402</v>
      </c>
      <c r="D93" s="164">
        <v>4742440.53</v>
      </c>
      <c r="E93" s="164">
        <v>1622568.96</v>
      </c>
      <c r="F93" s="164">
        <f t="shared" si="1"/>
        <v>3119871.5700000003</v>
      </c>
    </row>
    <row r="94" spans="1:6" ht="33" customHeight="1" x14ac:dyDescent="0.25">
      <c r="A94" s="170" t="s">
        <v>324</v>
      </c>
      <c r="B94" s="137" t="s">
        <v>302</v>
      </c>
      <c r="C94" s="138" t="s">
        <v>403</v>
      </c>
      <c r="D94" s="42">
        <f>D95</f>
        <v>4718040.53</v>
      </c>
      <c r="E94" s="42">
        <f>E95</f>
        <v>1598168.96</v>
      </c>
      <c r="F94" s="42">
        <f t="shared" si="1"/>
        <v>3119871.5700000003</v>
      </c>
    </row>
    <row r="95" spans="1:6" ht="43.5" customHeight="1" x14ac:dyDescent="0.25">
      <c r="A95" s="170" t="s">
        <v>326</v>
      </c>
      <c r="B95" s="137" t="s">
        <v>302</v>
      </c>
      <c r="C95" s="138" t="s">
        <v>404</v>
      </c>
      <c r="D95" s="42">
        <f>D96</f>
        <v>4718040.53</v>
      </c>
      <c r="E95" s="42">
        <v>1598168.96</v>
      </c>
      <c r="F95" s="42">
        <f t="shared" si="1"/>
        <v>3119871.5700000003</v>
      </c>
    </row>
    <row r="96" spans="1:6" ht="15.75" x14ac:dyDescent="0.25">
      <c r="A96" s="170" t="s">
        <v>330</v>
      </c>
      <c r="B96" s="137" t="s">
        <v>302</v>
      </c>
      <c r="C96" s="138" t="s">
        <v>405</v>
      </c>
      <c r="D96" s="42">
        <v>4718040.53</v>
      </c>
      <c r="E96" s="42">
        <v>1598168.96</v>
      </c>
      <c r="F96" s="42">
        <f t="shared" si="1"/>
        <v>3119871.5700000003</v>
      </c>
    </row>
    <row r="97" spans="1:6" ht="26.25" x14ac:dyDescent="0.25">
      <c r="A97" s="170" t="s">
        <v>644</v>
      </c>
      <c r="B97" s="137" t="s">
        <v>302</v>
      </c>
      <c r="C97" s="138" t="s">
        <v>941</v>
      </c>
      <c r="D97" s="42">
        <v>24400</v>
      </c>
      <c r="E97" s="42">
        <v>24400</v>
      </c>
      <c r="F97" s="42" t="str">
        <f t="shared" si="1"/>
        <v>-</v>
      </c>
    </row>
    <row r="98" spans="1:6" ht="15.75" x14ac:dyDescent="0.25">
      <c r="A98" s="170" t="s">
        <v>656</v>
      </c>
      <c r="B98" s="137" t="s">
        <v>302</v>
      </c>
      <c r="C98" s="138" t="s">
        <v>942</v>
      </c>
      <c r="D98" s="42">
        <v>24400</v>
      </c>
      <c r="E98" s="42">
        <v>24400</v>
      </c>
      <c r="F98" s="42" t="str">
        <f t="shared" si="1"/>
        <v>-</v>
      </c>
    </row>
    <row r="99" spans="1:6" ht="33" customHeight="1" x14ac:dyDescent="0.25">
      <c r="A99" s="161" t="s">
        <v>406</v>
      </c>
      <c r="B99" s="162" t="s">
        <v>302</v>
      </c>
      <c r="C99" s="163" t="s">
        <v>407</v>
      </c>
      <c r="D99" s="164">
        <v>2831120.3</v>
      </c>
      <c r="E99" s="164">
        <v>2645568.2200000002</v>
      </c>
      <c r="F99" s="164">
        <f t="shared" si="1"/>
        <v>185552.07999999961</v>
      </c>
    </row>
    <row r="100" spans="1:6" ht="69.75" customHeight="1" x14ac:dyDescent="0.25">
      <c r="A100" s="170" t="s">
        <v>306</v>
      </c>
      <c r="B100" s="137" t="s">
        <v>302</v>
      </c>
      <c r="C100" s="138" t="s">
        <v>408</v>
      </c>
      <c r="D100" s="42">
        <v>153781.14000000001</v>
      </c>
      <c r="E100" s="42">
        <v>153781.14000000001</v>
      </c>
      <c r="F100" s="42" t="str">
        <f t="shared" si="1"/>
        <v>-</v>
      </c>
    </row>
    <row r="101" spans="1:6" ht="33" customHeight="1" x14ac:dyDescent="0.25">
      <c r="A101" s="170" t="s">
        <v>316</v>
      </c>
      <c r="B101" s="137" t="s">
        <v>302</v>
      </c>
      <c r="C101" s="138" t="s">
        <v>409</v>
      </c>
      <c r="D101" s="42">
        <v>153781.14000000001</v>
      </c>
      <c r="E101" s="42">
        <v>153781.14000000001</v>
      </c>
      <c r="F101" s="42" t="str">
        <f t="shared" si="1"/>
        <v>-</v>
      </c>
    </row>
    <row r="102" spans="1:6" ht="39" x14ac:dyDescent="0.25">
      <c r="A102" s="170" t="s">
        <v>320</v>
      </c>
      <c r="B102" s="137" t="s">
        <v>302</v>
      </c>
      <c r="C102" s="138" t="s">
        <v>410</v>
      </c>
      <c r="D102" s="42">
        <v>43781.14</v>
      </c>
      <c r="E102" s="42">
        <v>43781.14</v>
      </c>
      <c r="F102" s="42" t="str">
        <f t="shared" si="1"/>
        <v>-</v>
      </c>
    </row>
    <row r="103" spans="1:6" ht="66.75" customHeight="1" x14ac:dyDescent="0.25">
      <c r="A103" s="170" t="s">
        <v>411</v>
      </c>
      <c r="B103" s="137" t="s">
        <v>302</v>
      </c>
      <c r="C103" s="138" t="s">
        <v>412</v>
      </c>
      <c r="D103" s="42">
        <v>110000</v>
      </c>
      <c r="E103" s="42">
        <v>110000</v>
      </c>
      <c r="F103" s="42" t="str">
        <f t="shared" si="1"/>
        <v>-</v>
      </c>
    </row>
    <row r="104" spans="1:6" ht="35.25" customHeight="1" x14ac:dyDescent="0.25">
      <c r="A104" s="170" t="s">
        <v>324</v>
      </c>
      <c r="B104" s="137" t="s">
        <v>302</v>
      </c>
      <c r="C104" s="138" t="s">
        <v>413</v>
      </c>
      <c r="D104" s="42">
        <v>2677339.16</v>
      </c>
      <c r="E104" s="42">
        <v>2491787.08</v>
      </c>
      <c r="F104" s="42">
        <f t="shared" si="1"/>
        <v>185552.08000000007</v>
      </c>
    </row>
    <row r="105" spans="1:6" ht="43.5" customHeight="1" x14ac:dyDescent="0.25">
      <c r="A105" s="170" t="s">
        <v>326</v>
      </c>
      <c r="B105" s="137" t="s">
        <v>302</v>
      </c>
      <c r="C105" s="138" t="s">
        <v>414</v>
      </c>
      <c r="D105" s="42">
        <v>2677339.16</v>
      </c>
      <c r="E105" s="42">
        <v>2491787.08</v>
      </c>
      <c r="F105" s="42">
        <f t="shared" si="1"/>
        <v>185552.08000000007</v>
      </c>
    </row>
    <row r="106" spans="1:6" ht="26.25" x14ac:dyDescent="0.25">
      <c r="A106" s="170" t="s">
        <v>328</v>
      </c>
      <c r="B106" s="137" t="s">
        <v>302</v>
      </c>
      <c r="C106" s="138" t="s">
        <v>415</v>
      </c>
      <c r="D106" s="42">
        <v>1652</v>
      </c>
      <c r="E106" s="42">
        <v>1652</v>
      </c>
      <c r="F106" s="42" t="str">
        <f t="shared" si="1"/>
        <v>-</v>
      </c>
    </row>
    <row r="107" spans="1:6" ht="20.25" customHeight="1" x14ac:dyDescent="0.25">
      <c r="A107" s="170" t="s">
        <v>330</v>
      </c>
      <c r="B107" s="137" t="s">
        <v>302</v>
      </c>
      <c r="C107" s="138" t="s">
        <v>416</v>
      </c>
      <c r="D107" s="42">
        <v>2675687.16</v>
      </c>
      <c r="E107" s="42">
        <v>2490135.08</v>
      </c>
      <c r="F107" s="42">
        <f t="shared" si="1"/>
        <v>185552.08000000007</v>
      </c>
    </row>
    <row r="108" spans="1:6" ht="54.75" customHeight="1" x14ac:dyDescent="0.25">
      <c r="A108" s="161" t="s">
        <v>417</v>
      </c>
      <c r="B108" s="162" t="s">
        <v>302</v>
      </c>
      <c r="C108" s="163" t="s">
        <v>418</v>
      </c>
      <c r="D108" s="164">
        <v>2751120.3</v>
      </c>
      <c r="E108" s="164">
        <v>2565568.2200000002</v>
      </c>
      <c r="F108" s="164">
        <f t="shared" si="1"/>
        <v>185552.07999999961</v>
      </c>
    </row>
    <row r="109" spans="1:6" ht="69" customHeight="1" x14ac:dyDescent="0.25">
      <c r="A109" s="170" t="s">
        <v>306</v>
      </c>
      <c r="B109" s="137" t="s">
        <v>302</v>
      </c>
      <c r="C109" s="138" t="s">
        <v>419</v>
      </c>
      <c r="D109" s="42">
        <v>73781.14</v>
      </c>
      <c r="E109" s="42">
        <v>73781.14</v>
      </c>
      <c r="F109" s="42" t="str">
        <f t="shared" si="1"/>
        <v>-</v>
      </c>
    </row>
    <row r="110" spans="1:6" ht="26.25" x14ac:dyDescent="0.25">
      <c r="A110" s="170" t="s">
        <v>316</v>
      </c>
      <c r="B110" s="137" t="s">
        <v>302</v>
      </c>
      <c r="C110" s="138" t="s">
        <v>420</v>
      </c>
      <c r="D110" s="42">
        <v>73781.14</v>
      </c>
      <c r="E110" s="42">
        <v>73781.14</v>
      </c>
      <c r="F110" s="42" t="str">
        <f t="shared" si="1"/>
        <v>-</v>
      </c>
    </row>
    <row r="111" spans="1:6" ht="39" x14ac:dyDescent="0.25">
      <c r="A111" s="170" t="s">
        <v>320</v>
      </c>
      <c r="B111" s="137" t="s">
        <v>302</v>
      </c>
      <c r="C111" s="138" t="s">
        <v>421</v>
      </c>
      <c r="D111" s="42">
        <v>43781.14</v>
      </c>
      <c r="E111" s="42">
        <v>43781.14</v>
      </c>
      <c r="F111" s="42" t="str">
        <f t="shared" si="1"/>
        <v>-</v>
      </c>
    </row>
    <row r="112" spans="1:6" ht="64.5" x14ac:dyDescent="0.25">
      <c r="A112" s="170" t="s">
        <v>411</v>
      </c>
      <c r="B112" s="137" t="s">
        <v>302</v>
      </c>
      <c r="C112" s="138" t="s">
        <v>422</v>
      </c>
      <c r="D112" s="42">
        <v>30000</v>
      </c>
      <c r="E112" s="42">
        <v>30000</v>
      </c>
      <c r="F112" s="42" t="str">
        <f t="shared" si="1"/>
        <v>-</v>
      </c>
    </row>
    <row r="113" spans="1:6" ht="33.75" customHeight="1" x14ac:dyDescent="0.25">
      <c r="A113" s="170" t="s">
        <v>324</v>
      </c>
      <c r="B113" s="137" t="s">
        <v>302</v>
      </c>
      <c r="C113" s="138" t="s">
        <v>423</v>
      </c>
      <c r="D113" s="42">
        <v>2677339.16</v>
      </c>
      <c r="E113" s="42">
        <v>2491787.08</v>
      </c>
      <c r="F113" s="42">
        <f t="shared" si="1"/>
        <v>185552.08000000007</v>
      </c>
    </row>
    <row r="114" spans="1:6" ht="42" customHeight="1" x14ac:dyDescent="0.25">
      <c r="A114" s="170" t="s">
        <v>326</v>
      </c>
      <c r="B114" s="137" t="s">
        <v>302</v>
      </c>
      <c r="C114" s="138" t="s">
        <v>424</v>
      </c>
      <c r="D114" s="42">
        <v>2677339.16</v>
      </c>
      <c r="E114" s="42">
        <v>2491787.08</v>
      </c>
      <c r="F114" s="42">
        <f t="shared" si="1"/>
        <v>185552.08000000007</v>
      </c>
    </row>
    <row r="115" spans="1:6" ht="26.25" x14ac:dyDescent="0.25">
      <c r="A115" s="170" t="s">
        <v>328</v>
      </c>
      <c r="B115" s="137" t="s">
        <v>302</v>
      </c>
      <c r="C115" s="138" t="s">
        <v>425</v>
      </c>
      <c r="D115" s="42">
        <v>1652</v>
      </c>
      <c r="E115" s="42">
        <v>1652</v>
      </c>
      <c r="F115" s="42" t="str">
        <f t="shared" si="1"/>
        <v>-</v>
      </c>
    </row>
    <row r="116" spans="1:6" ht="15.75" x14ac:dyDescent="0.25">
      <c r="A116" s="170" t="s">
        <v>330</v>
      </c>
      <c r="B116" s="137" t="s">
        <v>302</v>
      </c>
      <c r="C116" s="138" t="s">
        <v>426</v>
      </c>
      <c r="D116" s="42">
        <v>2675687.16</v>
      </c>
      <c r="E116" s="42">
        <v>2490135.08</v>
      </c>
      <c r="F116" s="42">
        <f t="shared" si="1"/>
        <v>185552.08000000007</v>
      </c>
    </row>
    <row r="117" spans="1:6" ht="39" x14ac:dyDescent="0.25">
      <c r="A117" s="161" t="s">
        <v>427</v>
      </c>
      <c r="B117" s="162" t="s">
        <v>302</v>
      </c>
      <c r="C117" s="163" t="s">
        <v>428</v>
      </c>
      <c r="D117" s="164">
        <v>80000</v>
      </c>
      <c r="E117" s="164">
        <v>80000</v>
      </c>
      <c r="F117" s="164" t="str">
        <f t="shared" si="1"/>
        <v>-</v>
      </c>
    </row>
    <row r="118" spans="1:6" ht="77.25" x14ac:dyDescent="0.25">
      <c r="A118" s="170" t="s">
        <v>306</v>
      </c>
      <c r="B118" s="137" t="s">
        <v>302</v>
      </c>
      <c r="C118" s="138" t="s">
        <v>429</v>
      </c>
      <c r="D118" s="42">
        <v>80000</v>
      </c>
      <c r="E118" s="42">
        <v>80000</v>
      </c>
      <c r="F118" s="42" t="str">
        <f t="shared" si="1"/>
        <v>-</v>
      </c>
    </row>
    <row r="119" spans="1:6" ht="26.25" x14ac:dyDescent="0.25">
      <c r="A119" s="170" t="s">
        <v>316</v>
      </c>
      <c r="B119" s="137" t="s">
        <v>302</v>
      </c>
      <c r="C119" s="138" t="s">
        <v>430</v>
      </c>
      <c r="D119" s="42">
        <v>80000</v>
      </c>
      <c r="E119" s="42">
        <v>80000</v>
      </c>
      <c r="F119" s="42" t="str">
        <f t="shared" si="1"/>
        <v>-</v>
      </c>
    </row>
    <row r="120" spans="1:6" ht="64.5" x14ac:dyDescent="0.25">
      <c r="A120" s="170" t="s">
        <v>411</v>
      </c>
      <c r="B120" s="137" t="s">
        <v>302</v>
      </c>
      <c r="C120" s="138" t="s">
        <v>431</v>
      </c>
      <c r="D120" s="42">
        <v>80000</v>
      </c>
      <c r="E120" s="42">
        <v>80000</v>
      </c>
      <c r="F120" s="42" t="str">
        <f t="shared" si="1"/>
        <v>-</v>
      </c>
    </row>
    <row r="121" spans="1:6" ht="15.75" x14ac:dyDescent="0.25">
      <c r="A121" s="161" t="s">
        <v>432</v>
      </c>
      <c r="B121" s="162" t="s">
        <v>302</v>
      </c>
      <c r="C121" s="163" t="s">
        <v>433</v>
      </c>
      <c r="D121" s="164">
        <v>23725637.18</v>
      </c>
      <c r="E121" s="164">
        <v>16560781.84</v>
      </c>
      <c r="F121" s="164">
        <f t="shared" si="1"/>
        <v>7164855.3399999999</v>
      </c>
    </row>
    <row r="122" spans="1:6" ht="39" x14ac:dyDescent="0.25">
      <c r="A122" s="170" t="s">
        <v>324</v>
      </c>
      <c r="B122" s="137" t="s">
        <v>302</v>
      </c>
      <c r="C122" s="138" t="s">
        <v>434</v>
      </c>
      <c r="D122" s="42">
        <v>18190954.18</v>
      </c>
      <c r="E122" s="42">
        <v>11174496.84</v>
      </c>
      <c r="F122" s="42">
        <f t="shared" si="1"/>
        <v>7016457.3399999999</v>
      </c>
    </row>
    <row r="123" spans="1:6" ht="43.5" customHeight="1" x14ac:dyDescent="0.25">
      <c r="A123" s="170" t="s">
        <v>326</v>
      </c>
      <c r="B123" s="137" t="s">
        <v>302</v>
      </c>
      <c r="C123" s="138" t="s">
        <v>435</v>
      </c>
      <c r="D123" s="42">
        <v>18190954.18</v>
      </c>
      <c r="E123" s="42">
        <v>11174496.84</v>
      </c>
      <c r="F123" s="42">
        <f t="shared" si="1"/>
        <v>7016457.3399999999</v>
      </c>
    </row>
    <row r="124" spans="1:6" ht="15.75" x14ac:dyDescent="0.25">
      <c r="A124" s="170" t="s">
        <v>330</v>
      </c>
      <c r="B124" s="137" t="s">
        <v>302</v>
      </c>
      <c r="C124" s="138" t="s">
        <v>436</v>
      </c>
      <c r="D124" s="42">
        <v>15368744.18</v>
      </c>
      <c r="E124" s="42">
        <v>9605009.7899999991</v>
      </c>
      <c r="F124" s="42">
        <f t="shared" si="1"/>
        <v>5763734.3900000006</v>
      </c>
    </row>
    <row r="125" spans="1:6" ht="57.75" customHeight="1" x14ac:dyDescent="0.25">
      <c r="A125" s="170" t="s">
        <v>437</v>
      </c>
      <c r="B125" s="137" t="s">
        <v>302</v>
      </c>
      <c r="C125" s="138" t="s">
        <v>438</v>
      </c>
      <c r="D125" s="42">
        <v>2822210</v>
      </c>
      <c r="E125" s="42">
        <v>1569487.05</v>
      </c>
      <c r="F125" s="42">
        <f t="shared" si="1"/>
        <v>1252722.95</v>
      </c>
    </row>
    <row r="126" spans="1:6" ht="39" x14ac:dyDescent="0.25">
      <c r="A126" s="170" t="s">
        <v>439</v>
      </c>
      <c r="B126" s="137" t="s">
        <v>302</v>
      </c>
      <c r="C126" s="138" t="s">
        <v>440</v>
      </c>
      <c r="D126" s="42">
        <v>75000</v>
      </c>
      <c r="E126" s="42">
        <f>E127</f>
        <v>68750</v>
      </c>
      <c r="F126" s="42">
        <f t="shared" si="1"/>
        <v>6250</v>
      </c>
    </row>
    <row r="127" spans="1:6" ht="15.75" x14ac:dyDescent="0.25">
      <c r="A127" s="170" t="s">
        <v>441</v>
      </c>
      <c r="B127" s="137" t="s">
        <v>302</v>
      </c>
      <c r="C127" s="138" t="s">
        <v>442</v>
      </c>
      <c r="D127" s="42">
        <v>75000</v>
      </c>
      <c r="E127" s="42">
        <f>E128</f>
        <v>68750</v>
      </c>
      <c r="F127" s="42">
        <f t="shared" si="1"/>
        <v>6250</v>
      </c>
    </row>
    <row r="128" spans="1:6" ht="26.25" x14ac:dyDescent="0.25">
      <c r="A128" s="170" t="s">
        <v>443</v>
      </c>
      <c r="B128" s="137" t="s">
        <v>302</v>
      </c>
      <c r="C128" s="138" t="s">
        <v>444</v>
      </c>
      <c r="D128" s="42">
        <v>75000</v>
      </c>
      <c r="E128" s="42">
        <v>68750</v>
      </c>
      <c r="F128" s="42">
        <f t="shared" si="1"/>
        <v>6250</v>
      </c>
    </row>
    <row r="129" spans="1:6" ht="15.75" x14ac:dyDescent="0.25">
      <c r="A129" s="170" t="s">
        <v>332</v>
      </c>
      <c r="B129" s="137" t="s">
        <v>302</v>
      </c>
      <c r="C129" s="138" t="s">
        <v>445</v>
      </c>
      <c r="D129" s="42">
        <v>5459683</v>
      </c>
      <c r="E129" s="42">
        <v>5317535</v>
      </c>
      <c r="F129" s="42">
        <f t="shared" si="1"/>
        <v>142148</v>
      </c>
    </row>
    <row r="130" spans="1:6" ht="64.5" x14ac:dyDescent="0.25">
      <c r="A130" s="170" t="s">
        <v>446</v>
      </c>
      <c r="B130" s="137" t="s">
        <v>302</v>
      </c>
      <c r="C130" s="138" t="s">
        <v>447</v>
      </c>
      <c r="D130" s="42">
        <v>5459683</v>
      </c>
      <c r="E130" s="42">
        <v>5317535</v>
      </c>
      <c r="F130" s="42">
        <f t="shared" si="1"/>
        <v>142148</v>
      </c>
    </row>
    <row r="131" spans="1:6" ht="69.75" customHeight="1" x14ac:dyDescent="0.25">
      <c r="A131" s="170" t="s">
        <v>448</v>
      </c>
      <c r="B131" s="137" t="s">
        <v>302</v>
      </c>
      <c r="C131" s="138" t="s">
        <v>449</v>
      </c>
      <c r="D131" s="42">
        <v>5302833</v>
      </c>
      <c r="E131" s="42">
        <v>5160685</v>
      </c>
      <c r="F131" s="42">
        <f t="shared" si="1"/>
        <v>142148</v>
      </c>
    </row>
    <row r="132" spans="1:6" ht="64.5" x14ac:dyDescent="0.25">
      <c r="A132" s="170" t="s">
        <v>450</v>
      </c>
      <c r="B132" s="137" t="s">
        <v>302</v>
      </c>
      <c r="C132" s="138" t="s">
        <v>451</v>
      </c>
      <c r="D132" s="42">
        <v>156850</v>
      </c>
      <c r="E132" s="42">
        <v>156850</v>
      </c>
      <c r="F132" s="42" t="str">
        <f t="shared" si="1"/>
        <v>-</v>
      </c>
    </row>
    <row r="133" spans="1:6" ht="15.75" x14ac:dyDescent="0.25">
      <c r="A133" s="161" t="s">
        <v>452</v>
      </c>
      <c r="B133" s="162" t="s">
        <v>302</v>
      </c>
      <c r="C133" s="163" t="s">
        <v>453</v>
      </c>
      <c r="D133" s="164">
        <v>156850</v>
      </c>
      <c r="E133" s="164">
        <v>156850</v>
      </c>
      <c r="F133" s="164" t="str">
        <f t="shared" si="1"/>
        <v>-</v>
      </c>
    </row>
    <row r="134" spans="1:6" ht="15.75" x14ac:dyDescent="0.25">
      <c r="A134" s="170" t="s">
        <v>332</v>
      </c>
      <c r="B134" s="137" t="s">
        <v>302</v>
      </c>
      <c r="C134" s="138" t="s">
        <v>454</v>
      </c>
      <c r="D134" s="42">
        <v>156850</v>
      </c>
      <c r="E134" s="42">
        <v>156850</v>
      </c>
      <c r="F134" s="42" t="str">
        <f t="shared" si="1"/>
        <v>-</v>
      </c>
    </row>
    <row r="135" spans="1:6" ht="57.75" customHeight="1" x14ac:dyDescent="0.25">
      <c r="A135" s="170" t="s">
        <v>446</v>
      </c>
      <c r="B135" s="137" t="s">
        <v>302</v>
      </c>
      <c r="C135" s="138" t="s">
        <v>455</v>
      </c>
      <c r="D135" s="42">
        <v>156850</v>
      </c>
      <c r="E135" s="42">
        <v>156850</v>
      </c>
      <c r="F135" s="42" t="str">
        <f t="shared" si="1"/>
        <v>-</v>
      </c>
    </row>
    <row r="136" spans="1:6" ht="64.5" x14ac:dyDescent="0.25">
      <c r="A136" s="170" t="s">
        <v>450</v>
      </c>
      <c r="B136" s="137" t="s">
        <v>302</v>
      </c>
      <c r="C136" s="138" t="s">
        <v>456</v>
      </c>
      <c r="D136" s="42">
        <v>156850</v>
      </c>
      <c r="E136" s="42">
        <v>156850</v>
      </c>
      <c r="F136" s="42" t="str">
        <f t="shared" si="1"/>
        <v>-</v>
      </c>
    </row>
    <row r="137" spans="1:6" ht="15.75" x14ac:dyDescent="0.25">
      <c r="A137" s="161" t="s">
        <v>457</v>
      </c>
      <c r="B137" s="162" t="s">
        <v>302</v>
      </c>
      <c r="C137" s="163" t="s">
        <v>458</v>
      </c>
      <c r="D137" s="164">
        <v>2356198</v>
      </c>
      <c r="E137" s="164">
        <v>1000000</v>
      </c>
      <c r="F137" s="164">
        <f t="shared" si="1"/>
        <v>1356198</v>
      </c>
    </row>
    <row r="138" spans="1:6" ht="39" x14ac:dyDescent="0.25">
      <c r="A138" s="170" t="s">
        <v>324</v>
      </c>
      <c r="B138" s="137" t="s">
        <v>302</v>
      </c>
      <c r="C138" s="138" t="s">
        <v>459</v>
      </c>
      <c r="D138" s="42">
        <v>2356198</v>
      </c>
      <c r="E138" s="42">
        <v>1000000</v>
      </c>
      <c r="F138" s="42">
        <f t="shared" si="1"/>
        <v>1356198</v>
      </c>
    </row>
    <row r="139" spans="1:6" ht="42.75" customHeight="1" x14ac:dyDescent="0.25">
      <c r="A139" s="170" t="s">
        <v>326</v>
      </c>
      <c r="B139" s="137" t="s">
        <v>302</v>
      </c>
      <c r="C139" s="138" t="s">
        <v>460</v>
      </c>
      <c r="D139" s="42">
        <v>2356198</v>
      </c>
      <c r="E139" s="42">
        <v>1000000</v>
      </c>
      <c r="F139" s="42">
        <f t="shared" si="1"/>
        <v>1356198</v>
      </c>
    </row>
    <row r="140" spans="1:6" ht="15.75" x14ac:dyDescent="0.25">
      <c r="A140" s="170" t="s">
        <v>330</v>
      </c>
      <c r="B140" s="137" t="s">
        <v>302</v>
      </c>
      <c r="C140" s="138" t="s">
        <v>461</v>
      </c>
      <c r="D140" s="42">
        <v>2356198</v>
      </c>
      <c r="E140" s="42">
        <v>1000000</v>
      </c>
      <c r="F140" s="42">
        <f t="shared" si="1"/>
        <v>1356198</v>
      </c>
    </row>
    <row r="141" spans="1:6" ht="15.75" x14ac:dyDescent="0.25">
      <c r="A141" s="161" t="s">
        <v>462</v>
      </c>
      <c r="B141" s="162" t="s">
        <v>302</v>
      </c>
      <c r="C141" s="163" t="s">
        <v>463</v>
      </c>
      <c r="D141" s="164">
        <v>3950000</v>
      </c>
      <c r="E141" s="164">
        <f>E142</f>
        <v>2181071.2799999998</v>
      </c>
      <c r="F141" s="164">
        <f t="shared" si="1"/>
        <v>1768928.7200000002</v>
      </c>
    </row>
    <row r="142" spans="1:6" ht="30.75" customHeight="1" x14ac:dyDescent="0.25">
      <c r="A142" s="170" t="s">
        <v>324</v>
      </c>
      <c r="B142" s="137" t="s">
        <v>302</v>
      </c>
      <c r="C142" s="138" t="s">
        <v>464</v>
      </c>
      <c r="D142" s="42">
        <v>3950000</v>
      </c>
      <c r="E142" s="42">
        <f>E143</f>
        <v>2181071.2799999998</v>
      </c>
      <c r="F142" s="42">
        <f t="shared" si="1"/>
        <v>1768928.7200000002</v>
      </c>
    </row>
    <row r="143" spans="1:6" ht="39" x14ac:dyDescent="0.25">
      <c r="A143" s="170" t="s">
        <v>326</v>
      </c>
      <c r="B143" s="137" t="s">
        <v>302</v>
      </c>
      <c r="C143" s="138" t="s">
        <v>465</v>
      </c>
      <c r="D143" s="42">
        <v>3950000</v>
      </c>
      <c r="E143" s="42">
        <f>E144</f>
        <v>2181071.2799999998</v>
      </c>
      <c r="F143" s="42">
        <f t="shared" si="1"/>
        <v>1768928.7200000002</v>
      </c>
    </row>
    <row r="144" spans="1:6" ht="15.75" x14ac:dyDescent="0.25">
      <c r="A144" s="170" t="s">
        <v>330</v>
      </c>
      <c r="B144" s="137" t="s">
        <v>302</v>
      </c>
      <c r="C144" s="138" t="s">
        <v>466</v>
      </c>
      <c r="D144" s="42">
        <v>3950000</v>
      </c>
      <c r="E144" s="42">
        <v>2181071.2799999998</v>
      </c>
      <c r="F144" s="42">
        <f t="shared" si="1"/>
        <v>1768928.7200000002</v>
      </c>
    </row>
    <row r="145" spans="1:6" ht="15.75" x14ac:dyDescent="0.25">
      <c r="A145" s="161" t="s">
        <v>467</v>
      </c>
      <c r="B145" s="162" t="s">
        <v>302</v>
      </c>
      <c r="C145" s="163" t="s">
        <v>468</v>
      </c>
      <c r="D145" s="164">
        <v>9062546.1799999997</v>
      </c>
      <c r="E145" s="164">
        <v>6423938.5099999998</v>
      </c>
      <c r="F145" s="164">
        <f t="shared" si="1"/>
        <v>2638607.67</v>
      </c>
    </row>
    <row r="146" spans="1:6" ht="33" customHeight="1" x14ac:dyDescent="0.25">
      <c r="A146" s="170" t="s">
        <v>324</v>
      </c>
      <c r="B146" s="137" t="s">
        <v>302</v>
      </c>
      <c r="C146" s="138" t="s">
        <v>469</v>
      </c>
      <c r="D146" s="42">
        <v>9062546.1799999997</v>
      </c>
      <c r="E146" s="42">
        <v>6423938.5099999998</v>
      </c>
      <c r="F146" s="42">
        <f t="shared" si="1"/>
        <v>2638607.67</v>
      </c>
    </row>
    <row r="147" spans="1:6" ht="45" customHeight="1" x14ac:dyDescent="0.25">
      <c r="A147" s="170" t="s">
        <v>326</v>
      </c>
      <c r="B147" s="137" t="s">
        <v>302</v>
      </c>
      <c r="C147" s="138" t="s">
        <v>470</v>
      </c>
      <c r="D147" s="42">
        <v>9062546.1799999997</v>
      </c>
      <c r="E147" s="42">
        <v>6423938.5099999998</v>
      </c>
      <c r="F147" s="42">
        <f t="shared" si="1"/>
        <v>2638607.67</v>
      </c>
    </row>
    <row r="148" spans="1:6" ht="15.75" x14ac:dyDescent="0.25">
      <c r="A148" s="170" t="s">
        <v>330</v>
      </c>
      <c r="B148" s="137" t="s">
        <v>302</v>
      </c>
      <c r="C148" s="138" t="s">
        <v>471</v>
      </c>
      <c r="D148" s="42">
        <v>9062546.1799999997</v>
      </c>
      <c r="E148" s="42">
        <v>6423938.5099999998</v>
      </c>
      <c r="F148" s="42">
        <f t="shared" ref="F148:F210" si="2">IF(OR(D148="-",IF(E148="-",0,E148)&gt;=IF(D148="-",0,D148)),"-",IF(D148="-",0,D148)-IF(E148="-",0,E148))</f>
        <v>2638607.67</v>
      </c>
    </row>
    <row r="149" spans="1:6" ht="26.25" x14ac:dyDescent="0.25">
      <c r="A149" s="161" t="s">
        <v>472</v>
      </c>
      <c r="B149" s="162" t="s">
        <v>302</v>
      </c>
      <c r="C149" s="163" t="s">
        <v>473</v>
      </c>
      <c r="D149" s="164">
        <v>8200043</v>
      </c>
      <c r="E149" s="164">
        <v>6798922.0499999998</v>
      </c>
      <c r="F149" s="164">
        <f t="shared" si="2"/>
        <v>1401120.9500000002</v>
      </c>
    </row>
    <row r="150" spans="1:6" ht="39" x14ac:dyDescent="0.25">
      <c r="A150" s="170" t="s">
        <v>324</v>
      </c>
      <c r="B150" s="137" t="s">
        <v>302</v>
      </c>
      <c r="C150" s="138" t="s">
        <v>474</v>
      </c>
      <c r="D150" s="42">
        <v>2822210</v>
      </c>
      <c r="E150" s="42">
        <f>E151</f>
        <v>1569487.05</v>
      </c>
      <c r="F150" s="42">
        <f t="shared" si="2"/>
        <v>1252722.95</v>
      </c>
    </row>
    <row r="151" spans="1:6" ht="42.75" customHeight="1" x14ac:dyDescent="0.25">
      <c r="A151" s="170" t="s">
        <v>326</v>
      </c>
      <c r="B151" s="137" t="s">
        <v>302</v>
      </c>
      <c r="C151" s="138" t="s">
        <v>475</v>
      </c>
      <c r="D151" s="42">
        <v>2822210</v>
      </c>
      <c r="E151" s="42">
        <f>E152</f>
        <v>1569487.05</v>
      </c>
      <c r="F151" s="42">
        <f t="shared" si="2"/>
        <v>1252722.95</v>
      </c>
    </row>
    <row r="152" spans="1:6" ht="58.5" customHeight="1" x14ac:dyDescent="0.25">
      <c r="A152" s="170" t="s">
        <v>437</v>
      </c>
      <c r="B152" s="137" t="s">
        <v>302</v>
      </c>
      <c r="C152" s="138" t="s">
        <v>476</v>
      </c>
      <c r="D152" s="42">
        <v>2822210</v>
      </c>
      <c r="E152" s="42">
        <v>1569487.05</v>
      </c>
      <c r="F152" s="42">
        <f t="shared" si="2"/>
        <v>1252722.95</v>
      </c>
    </row>
    <row r="153" spans="1:6" ht="28.5" customHeight="1" x14ac:dyDescent="0.25">
      <c r="A153" s="170" t="s">
        <v>439</v>
      </c>
      <c r="B153" s="137" t="s">
        <v>302</v>
      </c>
      <c r="C153" s="138" t="s">
        <v>477</v>
      </c>
      <c r="D153" s="42">
        <v>75000</v>
      </c>
      <c r="E153" s="42">
        <v>68750</v>
      </c>
      <c r="F153" s="42">
        <f t="shared" si="2"/>
        <v>6250</v>
      </c>
    </row>
    <row r="154" spans="1:6" ht="15.75" x14ac:dyDescent="0.25">
      <c r="A154" s="170" t="s">
        <v>441</v>
      </c>
      <c r="B154" s="137" t="s">
        <v>302</v>
      </c>
      <c r="C154" s="138" t="s">
        <v>478</v>
      </c>
      <c r="D154" s="42">
        <v>75000</v>
      </c>
      <c r="E154" s="42">
        <v>68750</v>
      </c>
      <c r="F154" s="42">
        <f t="shared" si="2"/>
        <v>6250</v>
      </c>
    </row>
    <row r="155" spans="1:6" ht="26.25" x14ac:dyDescent="0.25">
      <c r="A155" s="170" t="s">
        <v>443</v>
      </c>
      <c r="B155" s="137" t="s">
        <v>302</v>
      </c>
      <c r="C155" s="138" t="s">
        <v>479</v>
      </c>
      <c r="D155" s="42">
        <v>75000</v>
      </c>
      <c r="E155" s="42">
        <v>68750</v>
      </c>
      <c r="F155" s="42">
        <f t="shared" si="2"/>
        <v>6250</v>
      </c>
    </row>
    <row r="156" spans="1:6" ht="15.75" x14ac:dyDescent="0.25">
      <c r="A156" s="170" t="s">
        <v>332</v>
      </c>
      <c r="B156" s="137" t="s">
        <v>302</v>
      </c>
      <c r="C156" s="138" t="s">
        <v>480</v>
      </c>
      <c r="D156" s="42">
        <v>5302833</v>
      </c>
      <c r="E156" s="42">
        <v>5160685</v>
      </c>
      <c r="F156" s="42">
        <f t="shared" si="2"/>
        <v>142148</v>
      </c>
    </row>
    <row r="157" spans="1:6" ht="55.5" customHeight="1" x14ac:dyDescent="0.25">
      <c r="A157" s="170" t="s">
        <v>446</v>
      </c>
      <c r="B157" s="137" t="s">
        <v>302</v>
      </c>
      <c r="C157" s="138" t="s">
        <v>481</v>
      </c>
      <c r="D157" s="42">
        <v>5302833</v>
      </c>
      <c r="E157" s="42">
        <v>5160685</v>
      </c>
      <c r="F157" s="42">
        <f t="shared" si="2"/>
        <v>142148</v>
      </c>
    </row>
    <row r="158" spans="1:6" ht="64.5" x14ac:dyDescent="0.25">
      <c r="A158" s="170" t="s">
        <v>448</v>
      </c>
      <c r="B158" s="137" t="s">
        <v>302</v>
      </c>
      <c r="C158" s="138" t="s">
        <v>482</v>
      </c>
      <c r="D158" s="42">
        <v>5302833</v>
      </c>
      <c r="E158" s="42">
        <v>5160685</v>
      </c>
      <c r="F158" s="42">
        <f t="shared" si="2"/>
        <v>142148</v>
      </c>
    </row>
    <row r="159" spans="1:6" ht="15.75" x14ac:dyDescent="0.25">
      <c r="A159" s="161" t="s">
        <v>483</v>
      </c>
      <c r="B159" s="162" t="s">
        <v>302</v>
      </c>
      <c r="C159" s="163" t="s">
        <v>484</v>
      </c>
      <c r="D159" s="164">
        <v>86160064.319999993</v>
      </c>
      <c r="E159" s="164">
        <v>69922916.099999994</v>
      </c>
      <c r="F159" s="164">
        <f t="shared" si="2"/>
        <v>16237148.219999999</v>
      </c>
    </row>
    <row r="160" spans="1:6" ht="39" x14ac:dyDescent="0.25">
      <c r="A160" s="170" t="s">
        <v>324</v>
      </c>
      <c r="B160" s="137" t="s">
        <v>302</v>
      </c>
      <c r="C160" s="138" t="s">
        <v>485</v>
      </c>
      <c r="D160" s="42">
        <v>33645148.960000001</v>
      </c>
      <c r="E160" s="42">
        <f>E161</f>
        <v>20850151.649999999</v>
      </c>
      <c r="F160" s="42">
        <f t="shared" si="2"/>
        <v>12794997.310000002</v>
      </c>
    </row>
    <row r="161" spans="1:6" ht="42.75" customHeight="1" x14ac:dyDescent="0.25">
      <c r="A161" s="170" t="s">
        <v>326</v>
      </c>
      <c r="B161" s="137" t="s">
        <v>302</v>
      </c>
      <c r="C161" s="138" t="s">
        <v>486</v>
      </c>
      <c r="D161" s="42">
        <v>33645148.960000001</v>
      </c>
      <c r="E161" s="42">
        <f>E162</f>
        <v>20850151.649999999</v>
      </c>
      <c r="F161" s="42">
        <f t="shared" si="2"/>
        <v>12794997.310000002</v>
      </c>
    </row>
    <row r="162" spans="1:6" ht="15.75" x14ac:dyDescent="0.25">
      <c r="A162" s="170" t="s">
        <v>330</v>
      </c>
      <c r="B162" s="137" t="s">
        <v>302</v>
      </c>
      <c r="C162" s="138" t="s">
        <v>487</v>
      </c>
      <c r="D162" s="42">
        <v>33645148.960000001</v>
      </c>
      <c r="E162" s="42">
        <v>20850151.649999999</v>
      </c>
      <c r="F162" s="42">
        <f t="shared" si="2"/>
        <v>12794997.310000002</v>
      </c>
    </row>
    <row r="163" spans="1:6" ht="39" x14ac:dyDescent="0.25">
      <c r="A163" s="170" t="s">
        <v>488</v>
      </c>
      <c r="B163" s="137" t="s">
        <v>302</v>
      </c>
      <c r="C163" s="138" t="s">
        <v>489</v>
      </c>
      <c r="D163" s="42">
        <v>11698512.359999999</v>
      </c>
      <c r="E163" s="42">
        <v>9630542.5899999999</v>
      </c>
      <c r="F163" s="42">
        <f t="shared" si="2"/>
        <v>2067969.7699999996</v>
      </c>
    </row>
    <row r="164" spans="1:6" ht="15.75" x14ac:dyDescent="0.25">
      <c r="A164" s="170" t="s">
        <v>490</v>
      </c>
      <c r="B164" s="137" t="s">
        <v>302</v>
      </c>
      <c r="C164" s="138" t="s">
        <v>491</v>
      </c>
      <c r="D164" s="42">
        <v>11698512.359999999</v>
      </c>
      <c r="E164" s="42">
        <v>9630542.5899999999</v>
      </c>
      <c r="F164" s="42">
        <f t="shared" si="2"/>
        <v>2067969.7699999996</v>
      </c>
    </row>
    <row r="165" spans="1:6" ht="39" x14ac:dyDescent="0.25">
      <c r="A165" s="170" t="s">
        <v>492</v>
      </c>
      <c r="B165" s="137" t="s">
        <v>302</v>
      </c>
      <c r="C165" s="138" t="s">
        <v>493</v>
      </c>
      <c r="D165" s="42">
        <v>11698512.359999999</v>
      </c>
      <c r="E165" s="42">
        <v>9630542.5899999999</v>
      </c>
      <c r="F165" s="42">
        <f t="shared" si="2"/>
        <v>2067969.7699999996</v>
      </c>
    </row>
    <row r="166" spans="1:6" ht="39" x14ac:dyDescent="0.25">
      <c r="A166" s="170" t="s">
        <v>439</v>
      </c>
      <c r="B166" s="137" t="s">
        <v>302</v>
      </c>
      <c r="C166" s="138" t="s">
        <v>494</v>
      </c>
      <c r="D166" s="42">
        <v>40706572</v>
      </c>
      <c r="E166" s="42">
        <v>39332390.859999999</v>
      </c>
      <c r="F166" s="42">
        <f t="shared" si="2"/>
        <v>1374181.1400000006</v>
      </c>
    </row>
    <row r="167" spans="1:6" ht="15.75" x14ac:dyDescent="0.25">
      <c r="A167" s="170" t="s">
        <v>441</v>
      </c>
      <c r="B167" s="137" t="s">
        <v>302</v>
      </c>
      <c r="C167" s="138" t="s">
        <v>495</v>
      </c>
      <c r="D167" s="42">
        <v>40706572</v>
      </c>
      <c r="E167" s="42">
        <v>39332390.859999999</v>
      </c>
      <c r="F167" s="42">
        <f t="shared" si="2"/>
        <v>1374181.1400000006</v>
      </c>
    </row>
    <row r="168" spans="1:6" ht="64.5" x14ac:dyDescent="0.25">
      <c r="A168" s="170" t="s">
        <v>496</v>
      </c>
      <c r="B168" s="137" t="s">
        <v>302</v>
      </c>
      <c r="C168" s="138" t="s">
        <v>497</v>
      </c>
      <c r="D168" s="42">
        <v>39723004.32</v>
      </c>
      <c r="E168" s="42">
        <v>38366354.18</v>
      </c>
      <c r="F168" s="42">
        <f t="shared" si="2"/>
        <v>1356650.1400000006</v>
      </c>
    </row>
    <row r="169" spans="1:6" ht="26.25" x14ac:dyDescent="0.25">
      <c r="A169" s="170" t="s">
        <v>443</v>
      </c>
      <c r="B169" s="137" t="s">
        <v>302</v>
      </c>
      <c r="C169" s="138" t="s">
        <v>498</v>
      </c>
      <c r="D169" s="42">
        <v>983567.68</v>
      </c>
      <c r="E169" s="42">
        <v>966036.68</v>
      </c>
      <c r="F169" s="42">
        <f t="shared" si="2"/>
        <v>17531</v>
      </c>
    </row>
    <row r="170" spans="1:6" ht="15.75" x14ac:dyDescent="0.25">
      <c r="A170" s="170" t="s">
        <v>332</v>
      </c>
      <c r="B170" s="137" t="s">
        <v>302</v>
      </c>
      <c r="C170" s="138" t="s">
        <v>499</v>
      </c>
      <c r="D170" s="42">
        <v>109831</v>
      </c>
      <c r="E170" s="42">
        <v>109831</v>
      </c>
      <c r="F170" s="42" t="str">
        <f t="shared" si="2"/>
        <v>-</v>
      </c>
    </row>
    <row r="171" spans="1:6" ht="15.75" x14ac:dyDescent="0.25">
      <c r="A171" s="170" t="s">
        <v>338</v>
      </c>
      <c r="B171" s="137" t="s">
        <v>302</v>
      </c>
      <c r="C171" s="138" t="s">
        <v>500</v>
      </c>
      <c r="D171" s="42">
        <v>109831</v>
      </c>
      <c r="E171" s="42">
        <v>109831</v>
      </c>
      <c r="F171" s="42" t="str">
        <f t="shared" si="2"/>
        <v>-</v>
      </c>
    </row>
    <row r="172" spans="1:6" ht="15.75" x14ac:dyDescent="0.25">
      <c r="A172" s="170" t="s">
        <v>342</v>
      </c>
      <c r="B172" s="137" t="s">
        <v>302</v>
      </c>
      <c r="C172" s="138" t="s">
        <v>501</v>
      </c>
      <c r="D172" s="42">
        <v>109831</v>
      </c>
      <c r="E172" s="42">
        <v>109831</v>
      </c>
      <c r="F172" s="42" t="str">
        <f t="shared" si="2"/>
        <v>-</v>
      </c>
    </row>
    <row r="173" spans="1:6" ht="15.75" x14ac:dyDescent="0.25">
      <c r="A173" s="161" t="s">
        <v>502</v>
      </c>
      <c r="B173" s="162" t="s">
        <v>302</v>
      </c>
      <c r="C173" s="163" t="s">
        <v>503</v>
      </c>
      <c r="D173" s="164">
        <v>2164797.25</v>
      </c>
      <c r="E173" s="164">
        <v>1769353.85</v>
      </c>
      <c r="F173" s="164">
        <f t="shared" si="2"/>
        <v>395443.39999999991</v>
      </c>
    </row>
    <row r="174" spans="1:6" ht="39" x14ac:dyDescent="0.25">
      <c r="A174" s="170" t="s">
        <v>324</v>
      </c>
      <c r="B174" s="137" t="s">
        <v>302</v>
      </c>
      <c r="C174" s="138" t="s">
        <v>504</v>
      </c>
      <c r="D174" s="42">
        <v>2054966.25</v>
      </c>
      <c r="E174" s="42">
        <v>1659522.85</v>
      </c>
      <c r="F174" s="42">
        <f t="shared" si="2"/>
        <v>395443.39999999991</v>
      </c>
    </row>
    <row r="175" spans="1:6" ht="40.5" customHeight="1" x14ac:dyDescent="0.25">
      <c r="A175" s="170" t="s">
        <v>326</v>
      </c>
      <c r="B175" s="137" t="s">
        <v>302</v>
      </c>
      <c r="C175" s="138" t="s">
        <v>505</v>
      </c>
      <c r="D175" s="42">
        <v>2054966.25</v>
      </c>
      <c r="E175" s="42">
        <v>1659522.85</v>
      </c>
      <c r="F175" s="42">
        <f t="shared" si="2"/>
        <v>395443.39999999991</v>
      </c>
    </row>
    <row r="176" spans="1:6" ht="15.75" x14ac:dyDescent="0.25">
      <c r="A176" s="170" t="s">
        <v>330</v>
      </c>
      <c r="B176" s="137" t="s">
        <v>302</v>
      </c>
      <c r="C176" s="138" t="s">
        <v>506</v>
      </c>
      <c r="D176" s="42">
        <v>2054966.25</v>
      </c>
      <c r="E176" s="42">
        <v>1659522.85</v>
      </c>
      <c r="F176" s="42">
        <f t="shared" si="2"/>
        <v>395443.39999999991</v>
      </c>
    </row>
    <row r="177" spans="1:6" ht="15.75" x14ac:dyDescent="0.25">
      <c r="A177" s="170" t="s">
        <v>332</v>
      </c>
      <c r="B177" s="137" t="s">
        <v>302</v>
      </c>
      <c r="C177" s="138" t="s">
        <v>507</v>
      </c>
      <c r="D177" s="42">
        <v>109831</v>
      </c>
      <c r="E177" s="42">
        <v>109831</v>
      </c>
      <c r="F177" s="42" t="str">
        <f t="shared" si="2"/>
        <v>-</v>
      </c>
    </row>
    <row r="178" spans="1:6" ht="15.75" x14ac:dyDescent="0.25">
      <c r="A178" s="170" t="s">
        <v>338</v>
      </c>
      <c r="B178" s="137" t="s">
        <v>302</v>
      </c>
      <c r="C178" s="138" t="s">
        <v>508</v>
      </c>
      <c r="D178" s="42">
        <v>109831</v>
      </c>
      <c r="E178" s="42">
        <v>109831</v>
      </c>
      <c r="F178" s="42" t="str">
        <f t="shared" si="2"/>
        <v>-</v>
      </c>
    </row>
    <row r="179" spans="1:6" ht="15.75" x14ac:dyDescent="0.25">
      <c r="A179" s="170" t="s">
        <v>342</v>
      </c>
      <c r="B179" s="137" t="s">
        <v>302</v>
      </c>
      <c r="C179" s="138" t="s">
        <v>509</v>
      </c>
      <c r="D179" s="42">
        <v>109831</v>
      </c>
      <c r="E179" s="42">
        <v>109831</v>
      </c>
      <c r="F179" s="42" t="str">
        <f t="shared" si="2"/>
        <v>-</v>
      </c>
    </row>
    <row r="180" spans="1:6" ht="15.75" x14ac:dyDescent="0.25">
      <c r="A180" s="161" t="s">
        <v>510</v>
      </c>
      <c r="B180" s="162" t="s">
        <v>302</v>
      </c>
      <c r="C180" s="163" t="s">
        <v>511</v>
      </c>
      <c r="D180" s="164">
        <v>20242094.710000001</v>
      </c>
      <c r="E180" s="164">
        <v>14146242.75</v>
      </c>
      <c r="F180" s="164">
        <f t="shared" si="2"/>
        <v>6095851.9600000009</v>
      </c>
    </row>
    <row r="181" spans="1:6" ht="39" x14ac:dyDescent="0.25">
      <c r="A181" s="170" t="s">
        <v>324</v>
      </c>
      <c r="B181" s="137" t="s">
        <v>302</v>
      </c>
      <c r="C181" s="138" t="s">
        <v>512</v>
      </c>
      <c r="D181" s="42">
        <v>8543582.3499999996</v>
      </c>
      <c r="E181" s="42">
        <v>4515700.16</v>
      </c>
      <c r="F181" s="42">
        <f t="shared" si="2"/>
        <v>4027882.1899999995</v>
      </c>
    </row>
    <row r="182" spans="1:6" ht="42" customHeight="1" x14ac:dyDescent="0.25">
      <c r="A182" s="170" t="s">
        <v>326</v>
      </c>
      <c r="B182" s="137" t="s">
        <v>302</v>
      </c>
      <c r="C182" s="138" t="s">
        <v>513</v>
      </c>
      <c r="D182" s="42">
        <v>8543582.3499999996</v>
      </c>
      <c r="E182" s="42">
        <v>4515700.16</v>
      </c>
      <c r="F182" s="42">
        <f t="shared" si="2"/>
        <v>4027882.1899999995</v>
      </c>
    </row>
    <row r="183" spans="1:6" ht="15.75" x14ac:dyDescent="0.25">
      <c r="A183" s="170" t="s">
        <v>330</v>
      </c>
      <c r="B183" s="137" t="s">
        <v>302</v>
      </c>
      <c r="C183" s="138" t="s">
        <v>514</v>
      </c>
      <c r="D183" s="42">
        <v>8543582.3499999996</v>
      </c>
      <c r="E183" s="42">
        <v>4515700.16</v>
      </c>
      <c r="F183" s="42">
        <f t="shared" si="2"/>
        <v>4027882.1899999995</v>
      </c>
    </row>
    <row r="184" spans="1:6" ht="39" x14ac:dyDescent="0.25">
      <c r="A184" s="170" t="s">
        <v>488</v>
      </c>
      <c r="B184" s="137" t="s">
        <v>302</v>
      </c>
      <c r="C184" s="138" t="s">
        <v>515</v>
      </c>
      <c r="D184" s="42">
        <v>11698512.359999999</v>
      </c>
      <c r="E184" s="42">
        <v>9630542.5899999999</v>
      </c>
      <c r="F184" s="42">
        <f t="shared" si="2"/>
        <v>2067969.7699999996</v>
      </c>
    </row>
    <row r="185" spans="1:6" ht="15.75" x14ac:dyDescent="0.25">
      <c r="A185" s="170" t="s">
        <v>490</v>
      </c>
      <c r="B185" s="137" t="s">
        <v>302</v>
      </c>
      <c r="C185" s="138" t="s">
        <v>516</v>
      </c>
      <c r="D185" s="42">
        <v>11698512.359999999</v>
      </c>
      <c r="E185" s="42">
        <v>9630542.5899999999</v>
      </c>
      <c r="F185" s="42">
        <f t="shared" si="2"/>
        <v>2067969.7699999996</v>
      </c>
    </row>
    <row r="186" spans="1:6" ht="39" x14ac:dyDescent="0.25">
      <c r="A186" s="170" t="s">
        <v>492</v>
      </c>
      <c r="B186" s="137" t="s">
        <v>302</v>
      </c>
      <c r="C186" s="138" t="s">
        <v>517</v>
      </c>
      <c r="D186" s="42">
        <v>11698512.359999999</v>
      </c>
      <c r="E186" s="42">
        <v>9630542.5899999999</v>
      </c>
      <c r="F186" s="42">
        <f t="shared" si="2"/>
        <v>2067969.7699999996</v>
      </c>
    </row>
    <row r="187" spans="1:6" ht="15.75" x14ac:dyDescent="0.25">
      <c r="A187" s="161" t="s">
        <v>518</v>
      </c>
      <c r="B187" s="162" t="s">
        <v>302</v>
      </c>
      <c r="C187" s="163" t="s">
        <v>519</v>
      </c>
      <c r="D187" s="164">
        <v>23046600.359999999</v>
      </c>
      <c r="E187" s="164">
        <v>14674928.640000001</v>
      </c>
      <c r="F187" s="164">
        <f t="shared" si="2"/>
        <v>8371671.7199999988</v>
      </c>
    </row>
    <row r="188" spans="1:6" ht="32.25" customHeight="1" x14ac:dyDescent="0.25">
      <c r="A188" s="170" t="s">
        <v>324</v>
      </c>
      <c r="B188" s="137" t="s">
        <v>302</v>
      </c>
      <c r="C188" s="138" t="s">
        <v>520</v>
      </c>
      <c r="D188" s="42">
        <v>23046600.359999999</v>
      </c>
      <c r="E188" s="42">
        <v>14674928.640000001</v>
      </c>
      <c r="F188" s="42">
        <f t="shared" si="2"/>
        <v>8371671.7199999988</v>
      </c>
    </row>
    <row r="189" spans="1:6" ht="42.75" customHeight="1" x14ac:dyDescent="0.25">
      <c r="A189" s="170" t="s">
        <v>326</v>
      </c>
      <c r="B189" s="137" t="s">
        <v>302</v>
      </c>
      <c r="C189" s="138" t="s">
        <v>521</v>
      </c>
      <c r="D189" s="42">
        <v>23046600.359999999</v>
      </c>
      <c r="E189" s="42">
        <v>14674928.640000001</v>
      </c>
      <c r="F189" s="42">
        <f t="shared" si="2"/>
        <v>8371671.7199999988</v>
      </c>
    </row>
    <row r="190" spans="1:6" ht="15.75" x14ac:dyDescent="0.25">
      <c r="A190" s="170" t="s">
        <v>330</v>
      </c>
      <c r="B190" s="137" t="s">
        <v>302</v>
      </c>
      <c r="C190" s="138" t="s">
        <v>522</v>
      </c>
      <c r="D190" s="42">
        <v>23046600.359999999</v>
      </c>
      <c r="E190" s="42">
        <v>14674928.640000001</v>
      </c>
      <c r="F190" s="42">
        <f t="shared" si="2"/>
        <v>8371671.7199999988</v>
      </c>
    </row>
    <row r="191" spans="1:6" ht="28.5" customHeight="1" x14ac:dyDescent="0.25">
      <c r="A191" s="161" t="s">
        <v>523</v>
      </c>
      <c r="B191" s="162" t="s">
        <v>302</v>
      </c>
      <c r="C191" s="163" t="s">
        <v>524</v>
      </c>
      <c r="D191" s="164">
        <v>40706572</v>
      </c>
      <c r="E191" s="164">
        <v>39332390.859999999</v>
      </c>
      <c r="F191" s="164">
        <f t="shared" si="2"/>
        <v>1374181.1400000006</v>
      </c>
    </row>
    <row r="192" spans="1:6" ht="39" x14ac:dyDescent="0.25">
      <c r="A192" s="170" t="s">
        <v>439</v>
      </c>
      <c r="B192" s="137" t="s">
        <v>302</v>
      </c>
      <c r="C192" s="138" t="s">
        <v>525</v>
      </c>
      <c r="D192" s="42">
        <v>40706572</v>
      </c>
      <c r="E192" s="42">
        <f>E193</f>
        <v>39332390.859999999</v>
      </c>
      <c r="F192" s="42">
        <f t="shared" si="2"/>
        <v>1374181.1400000006</v>
      </c>
    </row>
    <row r="193" spans="1:6" ht="15.75" x14ac:dyDescent="0.25">
      <c r="A193" s="170" t="s">
        <v>441</v>
      </c>
      <c r="B193" s="137" t="s">
        <v>302</v>
      </c>
      <c r="C193" s="138" t="s">
        <v>526</v>
      </c>
      <c r="D193" s="42">
        <v>40706572</v>
      </c>
      <c r="E193" s="42">
        <v>39332390.859999999</v>
      </c>
      <c r="F193" s="42">
        <f t="shared" si="2"/>
        <v>1374181.1400000006</v>
      </c>
    </row>
    <row r="194" spans="1:6" ht="70.5" customHeight="1" x14ac:dyDescent="0.25">
      <c r="A194" s="170" t="s">
        <v>496</v>
      </c>
      <c r="B194" s="137" t="s">
        <v>302</v>
      </c>
      <c r="C194" s="138" t="s">
        <v>527</v>
      </c>
      <c r="D194" s="42">
        <v>39723004.32</v>
      </c>
      <c r="E194" s="42">
        <v>38366354.18</v>
      </c>
      <c r="F194" s="42">
        <f t="shared" si="2"/>
        <v>1356650.1400000006</v>
      </c>
    </row>
    <row r="195" spans="1:6" ht="26.25" x14ac:dyDescent="0.25">
      <c r="A195" s="170" t="s">
        <v>443</v>
      </c>
      <c r="B195" s="137" t="s">
        <v>302</v>
      </c>
      <c r="C195" s="138" t="s">
        <v>528</v>
      </c>
      <c r="D195" s="42">
        <v>983567.68</v>
      </c>
      <c r="E195" s="42">
        <v>966036.68</v>
      </c>
      <c r="F195" s="42">
        <f t="shared" si="2"/>
        <v>17531</v>
      </c>
    </row>
    <row r="196" spans="1:6" ht="15.75" x14ac:dyDescent="0.25">
      <c r="A196" s="161" t="s">
        <v>529</v>
      </c>
      <c r="B196" s="162" t="s">
        <v>302</v>
      </c>
      <c r="C196" s="163" t="s">
        <v>530</v>
      </c>
      <c r="D196" s="164">
        <v>489128439.56</v>
      </c>
      <c r="E196" s="164">
        <v>329947071.98000002</v>
      </c>
      <c r="F196" s="164">
        <f t="shared" si="2"/>
        <v>159181367.57999998</v>
      </c>
    </row>
    <row r="197" spans="1:6" ht="67.5" customHeight="1" x14ac:dyDescent="0.25">
      <c r="A197" s="170" t="s">
        <v>306</v>
      </c>
      <c r="B197" s="137" t="s">
        <v>302</v>
      </c>
      <c r="C197" s="138" t="s">
        <v>531</v>
      </c>
      <c r="D197" s="42">
        <v>5428005.7400000002</v>
      </c>
      <c r="E197" s="42">
        <f>E198</f>
        <v>4995744.74</v>
      </c>
      <c r="F197" s="42">
        <f t="shared" si="2"/>
        <v>432261</v>
      </c>
    </row>
    <row r="198" spans="1:6" ht="30" customHeight="1" x14ac:dyDescent="0.25">
      <c r="A198" s="170" t="s">
        <v>316</v>
      </c>
      <c r="B198" s="137" t="s">
        <v>302</v>
      </c>
      <c r="C198" s="138" t="s">
        <v>532</v>
      </c>
      <c r="D198" s="42">
        <v>5428005.7400000002</v>
      </c>
      <c r="E198" s="42">
        <v>4995744.74</v>
      </c>
      <c r="F198" s="42">
        <f t="shared" si="2"/>
        <v>432261</v>
      </c>
    </row>
    <row r="199" spans="1:6" ht="30" customHeight="1" x14ac:dyDescent="0.25">
      <c r="A199" s="170" t="s">
        <v>318</v>
      </c>
      <c r="B199" s="137" t="s">
        <v>302</v>
      </c>
      <c r="C199" s="138" t="s">
        <v>533</v>
      </c>
      <c r="D199" s="42">
        <v>4534802.6399999997</v>
      </c>
      <c r="E199" s="42">
        <v>4170911.96</v>
      </c>
      <c r="F199" s="42">
        <f t="shared" si="2"/>
        <v>363890.6799999997</v>
      </c>
    </row>
    <row r="200" spans="1:6" ht="42.75" customHeight="1" x14ac:dyDescent="0.25">
      <c r="A200" s="170" t="s">
        <v>320</v>
      </c>
      <c r="B200" s="137" t="s">
        <v>302</v>
      </c>
      <c r="C200" s="138" t="s">
        <v>534</v>
      </c>
      <c r="D200" s="42">
        <v>16998</v>
      </c>
      <c r="E200" s="42">
        <v>16997.599999999999</v>
      </c>
      <c r="F200" s="42">
        <f t="shared" si="2"/>
        <v>0.40000000000145519</v>
      </c>
    </row>
    <row r="201" spans="1:6" ht="55.5" customHeight="1" x14ac:dyDescent="0.25">
      <c r="A201" s="170" t="s">
        <v>322</v>
      </c>
      <c r="B201" s="137" t="s">
        <v>302</v>
      </c>
      <c r="C201" s="138" t="s">
        <v>535</v>
      </c>
      <c r="D201" s="42">
        <v>876205.1</v>
      </c>
      <c r="E201" s="42">
        <v>807835.18</v>
      </c>
      <c r="F201" s="42">
        <f t="shared" si="2"/>
        <v>68369.919999999925</v>
      </c>
    </row>
    <row r="202" spans="1:6" ht="39" x14ac:dyDescent="0.25">
      <c r="A202" s="170" t="s">
        <v>324</v>
      </c>
      <c r="B202" s="137" t="s">
        <v>302</v>
      </c>
      <c r="C202" s="138" t="s">
        <v>536</v>
      </c>
      <c r="D202" s="42">
        <f>D203</f>
        <v>159648.35999999999</v>
      </c>
      <c r="E202" s="42">
        <f>E203</f>
        <v>124694.15</v>
      </c>
      <c r="F202" s="42">
        <f t="shared" si="2"/>
        <v>34954.209999999992</v>
      </c>
    </row>
    <row r="203" spans="1:6" ht="44.25" customHeight="1" x14ac:dyDescent="0.25">
      <c r="A203" s="170" t="s">
        <v>326</v>
      </c>
      <c r="B203" s="137" t="s">
        <v>302</v>
      </c>
      <c r="C203" s="138" t="s">
        <v>537</v>
      </c>
      <c r="D203" s="42">
        <v>159648.35999999999</v>
      </c>
      <c r="E203" s="42">
        <v>124694.15</v>
      </c>
      <c r="F203" s="42">
        <f t="shared" si="2"/>
        <v>34954.209999999992</v>
      </c>
    </row>
    <row r="204" spans="1:6" ht="30.75" customHeight="1" x14ac:dyDescent="0.25">
      <c r="A204" s="170" t="s">
        <v>328</v>
      </c>
      <c r="B204" s="137" t="s">
        <v>302</v>
      </c>
      <c r="C204" s="138" t="s">
        <v>538</v>
      </c>
      <c r="D204" s="42">
        <v>75648.36</v>
      </c>
      <c r="E204" s="42">
        <v>56617.59</v>
      </c>
      <c r="F204" s="42">
        <f t="shared" si="2"/>
        <v>19030.770000000004</v>
      </c>
    </row>
    <row r="205" spans="1:6" ht="19.5" customHeight="1" x14ac:dyDescent="0.25">
      <c r="A205" s="170" t="s">
        <v>330</v>
      </c>
      <c r="B205" s="137" t="s">
        <v>302</v>
      </c>
      <c r="C205" s="138" t="s">
        <v>539</v>
      </c>
      <c r="D205" s="42">
        <v>84000</v>
      </c>
      <c r="E205" s="42">
        <v>68076.56</v>
      </c>
      <c r="F205" s="42">
        <f t="shared" si="2"/>
        <v>15923.440000000002</v>
      </c>
    </row>
    <row r="206" spans="1:6" ht="39" x14ac:dyDescent="0.25">
      <c r="A206" s="170" t="s">
        <v>488</v>
      </c>
      <c r="B206" s="137" t="s">
        <v>302</v>
      </c>
      <c r="C206" s="138" t="s">
        <v>540</v>
      </c>
      <c r="D206" s="42">
        <v>132723510.84</v>
      </c>
      <c r="E206" s="42">
        <v>1697658.52</v>
      </c>
      <c r="F206" s="42">
        <f t="shared" si="2"/>
        <v>131025852.32000001</v>
      </c>
    </row>
    <row r="207" spans="1:6" ht="15.75" x14ac:dyDescent="0.25">
      <c r="A207" s="170" t="s">
        <v>490</v>
      </c>
      <c r="B207" s="137" t="s">
        <v>302</v>
      </c>
      <c r="C207" s="138" t="s">
        <v>541</v>
      </c>
      <c r="D207" s="42">
        <v>132723510.84</v>
      </c>
      <c r="E207" s="42">
        <v>1697658.52</v>
      </c>
      <c r="F207" s="42">
        <f t="shared" si="2"/>
        <v>131025852.32000001</v>
      </c>
    </row>
    <row r="208" spans="1:6" ht="39" x14ac:dyDescent="0.25">
      <c r="A208" s="170" t="s">
        <v>492</v>
      </c>
      <c r="B208" s="137" t="s">
        <v>302</v>
      </c>
      <c r="C208" s="138" t="s">
        <v>542</v>
      </c>
      <c r="D208" s="42">
        <v>132723510.84</v>
      </c>
      <c r="E208" s="42">
        <v>1697658.52</v>
      </c>
      <c r="F208" s="42">
        <f t="shared" si="2"/>
        <v>131025852.32000001</v>
      </c>
    </row>
    <row r="209" spans="1:6" ht="39" x14ac:dyDescent="0.25">
      <c r="A209" s="170" t="s">
        <v>439</v>
      </c>
      <c r="B209" s="137" t="s">
        <v>302</v>
      </c>
      <c r="C209" s="138" t="s">
        <v>543</v>
      </c>
      <c r="D209" s="42">
        <v>350810040.06</v>
      </c>
      <c r="E209" s="42">
        <v>323126982.39999998</v>
      </c>
      <c r="F209" s="42">
        <f t="shared" si="2"/>
        <v>27683057.660000026</v>
      </c>
    </row>
    <row r="210" spans="1:6" ht="15.75" x14ac:dyDescent="0.25">
      <c r="A210" s="170" t="s">
        <v>441</v>
      </c>
      <c r="B210" s="137" t="s">
        <v>302</v>
      </c>
      <c r="C210" s="138" t="s">
        <v>544</v>
      </c>
      <c r="D210" s="42">
        <v>348860764.77999997</v>
      </c>
      <c r="E210" s="42">
        <v>322080228.19999999</v>
      </c>
      <c r="F210" s="42">
        <f t="shared" si="2"/>
        <v>26780536.579999983</v>
      </c>
    </row>
    <row r="211" spans="1:6" ht="64.5" x14ac:dyDescent="0.25">
      <c r="A211" s="170" t="s">
        <v>496</v>
      </c>
      <c r="B211" s="137" t="s">
        <v>302</v>
      </c>
      <c r="C211" s="138" t="s">
        <v>545</v>
      </c>
      <c r="D211" s="42">
        <v>311221502.33999997</v>
      </c>
      <c r="E211" s="42">
        <v>290292224.43000001</v>
      </c>
      <c r="F211" s="42">
        <f t="shared" ref="F211:F271" si="3">IF(OR(D211="-",IF(E211="-",0,E211)&gt;=IF(D211="-",0,D211)),"-",IF(D211="-",0,D211)-IF(E211="-",0,E211))</f>
        <v>20929277.909999967</v>
      </c>
    </row>
    <row r="212" spans="1:6" ht="26.25" x14ac:dyDescent="0.25">
      <c r="A212" s="170" t="s">
        <v>443</v>
      </c>
      <c r="B212" s="137" t="s">
        <v>302</v>
      </c>
      <c r="C212" s="138" t="s">
        <v>546</v>
      </c>
      <c r="D212" s="42">
        <v>37639262.439999998</v>
      </c>
      <c r="E212" s="42">
        <v>31788003.77</v>
      </c>
      <c r="F212" s="42">
        <f t="shared" si="3"/>
        <v>5851258.6699999981</v>
      </c>
    </row>
    <row r="213" spans="1:6" ht="39" x14ac:dyDescent="0.25">
      <c r="A213" s="170" t="s">
        <v>547</v>
      </c>
      <c r="B213" s="137" t="s">
        <v>302</v>
      </c>
      <c r="C213" s="138" t="s">
        <v>548</v>
      </c>
      <c r="D213" s="42">
        <v>1949275.28</v>
      </c>
      <c r="E213" s="42">
        <f>E214</f>
        <v>1046754.2</v>
      </c>
      <c r="F213" s="42">
        <f t="shared" si="3"/>
        <v>902521.08000000007</v>
      </c>
    </row>
    <row r="214" spans="1:6" ht="26.25" x14ac:dyDescent="0.25">
      <c r="A214" s="170" t="s">
        <v>549</v>
      </c>
      <c r="B214" s="137" t="s">
        <v>302</v>
      </c>
      <c r="C214" s="138" t="s">
        <v>550</v>
      </c>
      <c r="D214" s="42">
        <v>1949275.28</v>
      </c>
      <c r="E214" s="42">
        <v>1046754.2</v>
      </c>
      <c r="F214" s="42">
        <f t="shared" si="3"/>
        <v>902521.08000000007</v>
      </c>
    </row>
    <row r="215" spans="1:6" ht="15.75" x14ac:dyDescent="0.25">
      <c r="A215" s="170" t="s">
        <v>332</v>
      </c>
      <c r="B215" s="137" t="s">
        <v>302</v>
      </c>
      <c r="C215" s="138" t="s">
        <v>551</v>
      </c>
      <c r="D215" s="42">
        <f>D216</f>
        <v>7234.56</v>
      </c>
      <c r="E215" s="42">
        <f>E216</f>
        <v>1992.17</v>
      </c>
      <c r="F215" s="42">
        <f t="shared" si="3"/>
        <v>5242.3900000000003</v>
      </c>
    </row>
    <row r="216" spans="1:6" ht="15.75" x14ac:dyDescent="0.25">
      <c r="A216" s="170" t="s">
        <v>338</v>
      </c>
      <c r="B216" s="137" t="s">
        <v>302</v>
      </c>
      <c r="C216" s="138" t="s">
        <v>552</v>
      </c>
      <c r="D216" s="42">
        <f>D217</f>
        <v>7234.56</v>
      </c>
      <c r="E216" s="42">
        <f>E217</f>
        <v>1992.17</v>
      </c>
      <c r="F216" s="42">
        <f t="shared" si="3"/>
        <v>5242.3900000000003</v>
      </c>
    </row>
    <row r="217" spans="1:6" ht="15.75" x14ac:dyDescent="0.25">
      <c r="A217" s="170" t="s">
        <v>344</v>
      </c>
      <c r="B217" s="137" t="s">
        <v>302</v>
      </c>
      <c r="C217" s="138" t="s">
        <v>553</v>
      </c>
      <c r="D217" s="42">
        <v>7234.56</v>
      </c>
      <c r="E217" s="42">
        <v>1992.17</v>
      </c>
      <c r="F217" s="42">
        <f t="shared" si="3"/>
        <v>5242.3900000000003</v>
      </c>
    </row>
    <row r="218" spans="1:6" ht="15.75" x14ac:dyDescent="0.25">
      <c r="A218" s="161" t="s">
        <v>554</v>
      </c>
      <c r="B218" s="162" t="s">
        <v>302</v>
      </c>
      <c r="C218" s="163" t="s">
        <v>555</v>
      </c>
      <c r="D218" s="164">
        <v>116659402.11</v>
      </c>
      <c r="E218" s="164">
        <v>108223100.56</v>
      </c>
      <c r="F218" s="164">
        <f t="shared" si="3"/>
        <v>8436301.549999997</v>
      </c>
    </row>
    <row r="219" spans="1:6" ht="39" x14ac:dyDescent="0.25">
      <c r="A219" s="170" t="s">
        <v>439</v>
      </c>
      <c r="B219" s="137" t="s">
        <v>302</v>
      </c>
      <c r="C219" s="138" t="s">
        <v>556</v>
      </c>
      <c r="D219" s="42">
        <v>116659402.11</v>
      </c>
      <c r="E219" s="42">
        <v>108223100.56</v>
      </c>
      <c r="F219" s="42">
        <f t="shared" si="3"/>
        <v>8436301.549999997</v>
      </c>
    </row>
    <row r="220" spans="1:6" ht="15.75" x14ac:dyDescent="0.25">
      <c r="A220" s="170" t="s">
        <v>441</v>
      </c>
      <c r="B220" s="137" t="s">
        <v>302</v>
      </c>
      <c r="C220" s="138" t="s">
        <v>557</v>
      </c>
      <c r="D220" s="42">
        <v>116659402.11</v>
      </c>
      <c r="E220" s="42">
        <v>108223100.56</v>
      </c>
      <c r="F220" s="42">
        <f t="shared" si="3"/>
        <v>8436301.549999997</v>
      </c>
    </row>
    <row r="221" spans="1:6" ht="64.5" x14ac:dyDescent="0.25">
      <c r="A221" s="170" t="s">
        <v>496</v>
      </c>
      <c r="B221" s="137" t="s">
        <v>302</v>
      </c>
      <c r="C221" s="138" t="s">
        <v>558</v>
      </c>
      <c r="D221" s="42">
        <v>108926529.54000001</v>
      </c>
      <c r="E221" s="42">
        <v>102510776.55</v>
      </c>
      <c r="F221" s="42">
        <f t="shared" si="3"/>
        <v>6415752.9900000095</v>
      </c>
    </row>
    <row r="222" spans="1:6" ht="33" customHeight="1" x14ac:dyDescent="0.25">
      <c r="A222" s="170" t="s">
        <v>443</v>
      </c>
      <c r="B222" s="137" t="s">
        <v>302</v>
      </c>
      <c r="C222" s="138" t="s">
        <v>559</v>
      </c>
      <c r="D222" s="42">
        <v>7732872.5700000003</v>
      </c>
      <c r="E222" s="42">
        <v>5712324.0099999998</v>
      </c>
      <c r="F222" s="42">
        <f t="shared" si="3"/>
        <v>2020548.5600000005</v>
      </c>
    </row>
    <row r="223" spans="1:6" ht="15.75" x14ac:dyDescent="0.25">
      <c r="A223" s="161" t="s">
        <v>560</v>
      </c>
      <c r="B223" s="162" t="s">
        <v>302</v>
      </c>
      <c r="C223" s="163" t="s">
        <v>561</v>
      </c>
      <c r="D223" s="164">
        <v>176670925.94999999</v>
      </c>
      <c r="E223" s="164">
        <v>162925906.25999999</v>
      </c>
      <c r="F223" s="164">
        <f t="shared" si="3"/>
        <v>13745019.689999998</v>
      </c>
    </row>
    <row r="224" spans="1:6" ht="39" x14ac:dyDescent="0.25">
      <c r="A224" s="170" t="s">
        <v>439</v>
      </c>
      <c r="B224" s="137" t="s">
        <v>302</v>
      </c>
      <c r="C224" s="138" t="s">
        <v>562</v>
      </c>
      <c r="D224" s="42">
        <v>176670925.94999999</v>
      </c>
      <c r="E224" s="42">
        <v>162925906.25999999</v>
      </c>
      <c r="F224" s="42">
        <f t="shared" si="3"/>
        <v>13745019.689999998</v>
      </c>
    </row>
    <row r="225" spans="1:6" ht="15.75" x14ac:dyDescent="0.25">
      <c r="A225" s="170"/>
      <c r="B225" s="137" t="s">
        <v>302</v>
      </c>
      <c r="C225" s="138" t="s">
        <v>563</v>
      </c>
      <c r="D225" s="42">
        <v>176670925.94999999</v>
      </c>
      <c r="E225" s="42">
        <v>162925906.25999999</v>
      </c>
      <c r="F225" s="42">
        <f t="shared" si="3"/>
        <v>13745019.689999998</v>
      </c>
    </row>
    <row r="226" spans="1:6" ht="64.5" x14ac:dyDescent="0.25">
      <c r="A226" s="170" t="s">
        <v>496</v>
      </c>
      <c r="B226" s="137" t="s">
        <v>302</v>
      </c>
      <c r="C226" s="138" t="s">
        <v>564</v>
      </c>
      <c r="D226" s="42">
        <v>155993046.53</v>
      </c>
      <c r="E226" s="42">
        <v>145738759.46000001</v>
      </c>
      <c r="F226" s="42">
        <f t="shared" si="3"/>
        <v>10254287.069999993</v>
      </c>
    </row>
    <row r="227" spans="1:6" ht="26.25" x14ac:dyDescent="0.25">
      <c r="A227" s="170" t="s">
        <v>443</v>
      </c>
      <c r="B227" s="137" t="s">
        <v>302</v>
      </c>
      <c r="C227" s="138" t="s">
        <v>565</v>
      </c>
      <c r="D227" s="42">
        <v>20677879.420000002</v>
      </c>
      <c r="E227" s="42">
        <v>17187146.800000001</v>
      </c>
      <c r="F227" s="42">
        <f t="shared" si="3"/>
        <v>3490732.620000001</v>
      </c>
    </row>
    <row r="228" spans="1:6" ht="15.75" x14ac:dyDescent="0.25">
      <c r="A228" s="161" t="s">
        <v>566</v>
      </c>
      <c r="B228" s="162" t="s">
        <v>302</v>
      </c>
      <c r="C228" s="163" t="s">
        <v>567</v>
      </c>
      <c r="D228" s="164">
        <v>54222436.719999999</v>
      </c>
      <c r="E228" s="164">
        <v>49665021.380000003</v>
      </c>
      <c r="F228" s="164">
        <f t="shared" si="3"/>
        <v>4557415.3399999961</v>
      </c>
    </row>
    <row r="229" spans="1:6" ht="39" x14ac:dyDescent="0.25">
      <c r="A229" s="170" t="s">
        <v>439</v>
      </c>
      <c r="B229" s="137" t="s">
        <v>302</v>
      </c>
      <c r="C229" s="138" t="s">
        <v>568</v>
      </c>
      <c r="D229" s="42">
        <v>54222436.719999999</v>
      </c>
      <c r="E229" s="42">
        <v>49665021.380000003</v>
      </c>
      <c r="F229" s="42">
        <f t="shared" si="3"/>
        <v>4557415.3399999961</v>
      </c>
    </row>
    <row r="230" spans="1:6" ht="15.75" x14ac:dyDescent="0.25">
      <c r="A230" s="170" t="s">
        <v>441</v>
      </c>
      <c r="B230" s="137" t="s">
        <v>302</v>
      </c>
      <c r="C230" s="138" t="s">
        <v>569</v>
      </c>
      <c r="D230" s="42">
        <v>54222436.719999999</v>
      </c>
      <c r="E230" s="42">
        <v>49665021.380000003</v>
      </c>
      <c r="F230" s="42">
        <f t="shared" si="3"/>
        <v>4557415.3399999961</v>
      </c>
    </row>
    <row r="231" spans="1:6" ht="64.5" x14ac:dyDescent="0.25">
      <c r="A231" s="170" t="s">
        <v>496</v>
      </c>
      <c r="B231" s="137" t="s">
        <v>302</v>
      </c>
      <c r="C231" s="138" t="s">
        <v>570</v>
      </c>
      <c r="D231" s="42">
        <v>46301926.270000003</v>
      </c>
      <c r="E231" s="42">
        <v>42042688.420000002</v>
      </c>
      <c r="F231" s="42">
        <f t="shared" si="3"/>
        <v>4259237.8500000015</v>
      </c>
    </row>
    <row r="232" spans="1:6" ht="26.25" x14ac:dyDescent="0.25">
      <c r="A232" s="170" t="s">
        <v>443</v>
      </c>
      <c r="B232" s="137" t="s">
        <v>302</v>
      </c>
      <c r="C232" s="138" t="s">
        <v>571</v>
      </c>
      <c r="D232" s="42">
        <v>7920510.4500000002</v>
      </c>
      <c r="E232" s="42">
        <v>7622332.96</v>
      </c>
      <c r="F232" s="42">
        <f t="shared" si="3"/>
        <v>298177.49000000022</v>
      </c>
    </row>
    <row r="233" spans="1:6" ht="15.75" x14ac:dyDescent="0.25">
      <c r="A233" s="161" t="s">
        <v>572</v>
      </c>
      <c r="B233" s="162" t="s">
        <v>302</v>
      </c>
      <c r="C233" s="163" t="s">
        <v>573</v>
      </c>
      <c r="D233" s="164">
        <v>1343000</v>
      </c>
      <c r="E233" s="164">
        <v>1290826.24</v>
      </c>
      <c r="F233" s="164">
        <f t="shared" si="3"/>
        <v>52173.760000000009</v>
      </c>
    </row>
    <row r="234" spans="1:6" ht="27.75" customHeight="1" x14ac:dyDescent="0.25">
      <c r="A234" s="170" t="s">
        <v>324</v>
      </c>
      <c r="B234" s="137" t="s">
        <v>302</v>
      </c>
      <c r="C234" s="138" t="s">
        <v>574</v>
      </c>
      <c r="D234" s="42">
        <v>35000</v>
      </c>
      <c r="E234" s="42">
        <v>24626.240000000002</v>
      </c>
      <c r="F234" s="42">
        <f t="shared" si="3"/>
        <v>10373.759999999998</v>
      </c>
    </row>
    <row r="235" spans="1:6" ht="39.75" customHeight="1" x14ac:dyDescent="0.25">
      <c r="A235" s="170" t="s">
        <v>326</v>
      </c>
      <c r="B235" s="137" t="s">
        <v>302</v>
      </c>
      <c r="C235" s="138" t="s">
        <v>575</v>
      </c>
      <c r="D235" s="42">
        <v>35000</v>
      </c>
      <c r="E235" s="42">
        <v>24626.240000000002</v>
      </c>
      <c r="F235" s="42">
        <f t="shared" si="3"/>
        <v>10373.759999999998</v>
      </c>
    </row>
    <row r="236" spans="1:6" ht="15.75" x14ac:dyDescent="0.25">
      <c r="A236" s="170" t="s">
        <v>330</v>
      </c>
      <c r="B236" s="137" t="s">
        <v>302</v>
      </c>
      <c r="C236" s="138" t="s">
        <v>576</v>
      </c>
      <c r="D236" s="42">
        <v>35000</v>
      </c>
      <c r="E236" s="42">
        <v>24626.240000000002</v>
      </c>
      <c r="F236" s="42">
        <f t="shared" si="3"/>
        <v>10373.759999999998</v>
      </c>
    </row>
    <row r="237" spans="1:6" ht="39" x14ac:dyDescent="0.25">
      <c r="A237" s="170" t="s">
        <v>439</v>
      </c>
      <c r="B237" s="137" t="s">
        <v>302</v>
      </c>
      <c r="C237" s="138" t="s">
        <v>577</v>
      </c>
      <c r="D237" s="42">
        <v>1308000</v>
      </c>
      <c r="E237" s="42">
        <v>1266200</v>
      </c>
      <c r="F237" s="42">
        <f t="shared" si="3"/>
        <v>41800</v>
      </c>
    </row>
    <row r="238" spans="1:6" ht="15.75" x14ac:dyDescent="0.25">
      <c r="A238" s="170" t="s">
        <v>441</v>
      </c>
      <c r="B238" s="137" t="s">
        <v>302</v>
      </c>
      <c r="C238" s="138" t="s">
        <v>578</v>
      </c>
      <c r="D238" s="42">
        <v>1308000</v>
      </c>
      <c r="E238" s="42">
        <v>1266200</v>
      </c>
      <c r="F238" s="42">
        <f t="shared" si="3"/>
        <v>41800</v>
      </c>
    </row>
    <row r="239" spans="1:6" ht="26.25" x14ac:dyDescent="0.25">
      <c r="A239" s="170" t="s">
        <v>443</v>
      </c>
      <c r="B239" s="137" t="s">
        <v>302</v>
      </c>
      <c r="C239" s="138" t="s">
        <v>579</v>
      </c>
      <c r="D239" s="42">
        <v>1308000</v>
      </c>
      <c r="E239" s="42">
        <v>1266200</v>
      </c>
      <c r="F239" s="42">
        <f t="shared" si="3"/>
        <v>41800</v>
      </c>
    </row>
    <row r="240" spans="1:6" ht="15.75" x14ac:dyDescent="0.25">
      <c r="A240" s="161" t="s">
        <v>580</v>
      </c>
      <c r="B240" s="162" t="s">
        <v>302</v>
      </c>
      <c r="C240" s="163" t="s">
        <v>581</v>
      </c>
      <c r="D240" s="164">
        <v>140232674.78</v>
      </c>
      <c r="E240" s="164">
        <v>7842217.54</v>
      </c>
      <c r="F240" s="164">
        <f t="shared" si="3"/>
        <v>132390457.23999999</v>
      </c>
    </row>
    <row r="241" spans="1:6" ht="68.25" customHeight="1" x14ac:dyDescent="0.25">
      <c r="A241" s="170" t="s">
        <v>306</v>
      </c>
      <c r="B241" s="137" t="s">
        <v>302</v>
      </c>
      <c r="C241" s="138" t="s">
        <v>582</v>
      </c>
      <c r="D241" s="42">
        <v>5428005.7400000002</v>
      </c>
      <c r="E241" s="42">
        <v>4995744.74</v>
      </c>
      <c r="F241" s="42">
        <f t="shared" si="3"/>
        <v>432261</v>
      </c>
    </row>
    <row r="242" spans="1:6" ht="26.25" x14ac:dyDescent="0.25">
      <c r="A242" s="170" t="s">
        <v>316</v>
      </c>
      <c r="B242" s="137" t="s">
        <v>302</v>
      </c>
      <c r="C242" s="138" t="s">
        <v>583</v>
      </c>
      <c r="D242" s="42">
        <v>5428005.7400000002</v>
      </c>
      <c r="E242" s="42">
        <v>4995744.74</v>
      </c>
      <c r="F242" s="42">
        <f t="shared" si="3"/>
        <v>432261</v>
      </c>
    </row>
    <row r="243" spans="1:6" ht="26.25" x14ac:dyDescent="0.25">
      <c r="A243" s="170" t="s">
        <v>318</v>
      </c>
      <c r="B243" s="137" t="s">
        <v>302</v>
      </c>
      <c r="C243" s="138" t="s">
        <v>584</v>
      </c>
      <c r="D243" s="42">
        <v>4534802.6399999997</v>
      </c>
      <c r="E243" s="42">
        <v>4170911.96</v>
      </c>
      <c r="F243" s="42">
        <f t="shared" si="3"/>
        <v>363890.6799999997</v>
      </c>
    </row>
    <row r="244" spans="1:6" ht="39" x14ac:dyDescent="0.25">
      <c r="A244" s="170" t="s">
        <v>320</v>
      </c>
      <c r="B244" s="137" t="s">
        <v>302</v>
      </c>
      <c r="C244" s="138" t="s">
        <v>585</v>
      </c>
      <c r="D244" s="42">
        <v>16998</v>
      </c>
      <c r="E244" s="42">
        <v>16997.599999999999</v>
      </c>
      <c r="F244" s="42">
        <f t="shared" si="3"/>
        <v>0.40000000000145519</v>
      </c>
    </row>
    <row r="245" spans="1:6" ht="51.75" x14ac:dyDescent="0.25">
      <c r="A245" s="170" t="s">
        <v>322</v>
      </c>
      <c r="B245" s="137" t="s">
        <v>302</v>
      </c>
      <c r="C245" s="138" t="s">
        <v>586</v>
      </c>
      <c r="D245" s="42">
        <v>876205.1</v>
      </c>
      <c r="E245" s="42">
        <v>807835.18</v>
      </c>
      <c r="F245" s="42">
        <f t="shared" si="3"/>
        <v>68369.919999999925</v>
      </c>
    </row>
    <row r="246" spans="1:6" ht="32.25" customHeight="1" x14ac:dyDescent="0.25">
      <c r="A246" s="170" t="s">
        <v>324</v>
      </c>
      <c r="B246" s="137" t="s">
        <v>302</v>
      </c>
      <c r="C246" s="138" t="s">
        <v>587</v>
      </c>
      <c r="D246" s="42">
        <v>124648.36</v>
      </c>
      <c r="E246" s="42">
        <v>100067.91</v>
      </c>
      <c r="F246" s="42">
        <f t="shared" si="3"/>
        <v>24580.449999999997</v>
      </c>
    </row>
    <row r="247" spans="1:6" ht="40.5" customHeight="1" x14ac:dyDescent="0.25">
      <c r="A247" s="170" t="s">
        <v>326</v>
      </c>
      <c r="B247" s="137" t="s">
        <v>302</v>
      </c>
      <c r="C247" s="138" t="s">
        <v>588</v>
      </c>
      <c r="D247" s="42">
        <v>124648.36</v>
      </c>
      <c r="E247" s="42">
        <v>100067.91</v>
      </c>
      <c r="F247" s="42">
        <f t="shared" si="3"/>
        <v>24580.449999999997</v>
      </c>
    </row>
    <row r="248" spans="1:6" ht="26.25" x14ac:dyDescent="0.25">
      <c r="A248" s="170" t="s">
        <v>328</v>
      </c>
      <c r="B248" s="137" t="s">
        <v>302</v>
      </c>
      <c r="C248" s="138" t="s">
        <v>589</v>
      </c>
      <c r="D248" s="42">
        <v>75648.36</v>
      </c>
      <c r="E248" s="42">
        <v>56617.59</v>
      </c>
      <c r="F248" s="42">
        <f t="shared" si="3"/>
        <v>19030.770000000004</v>
      </c>
    </row>
    <row r="249" spans="1:6" ht="15.75" x14ac:dyDescent="0.25">
      <c r="A249" s="170" t="s">
        <v>330</v>
      </c>
      <c r="B249" s="137" t="s">
        <v>302</v>
      </c>
      <c r="C249" s="138" t="s">
        <v>590</v>
      </c>
      <c r="D249" s="42">
        <v>49000</v>
      </c>
      <c r="E249" s="42">
        <v>43450.32</v>
      </c>
      <c r="F249" s="42">
        <f t="shared" si="3"/>
        <v>5549.68</v>
      </c>
    </row>
    <row r="250" spans="1:6" ht="39" x14ac:dyDescent="0.25">
      <c r="A250" s="170" t="s">
        <v>488</v>
      </c>
      <c r="B250" s="137" t="s">
        <v>302</v>
      </c>
      <c r="C250" s="138" t="s">
        <v>591</v>
      </c>
      <c r="D250" s="42">
        <v>132723510.84</v>
      </c>
      <c r="E250" s="42">
        <v>1697658.52</v>
      </c>
      <c r="F250" s="42">
        <f t="shared" si="3"/>
        <v>131025852.32000001</v>
      </c>
    </row>
    <row r="251" spans="1:6" ht="15.75" x14ac:dyDescent="0.25">
      <c r="A251" s="170" t="s">
        <v>490</v>
      </c>
      <c r="B251" s="137" t="s">
        <v>302</v>
      </c>
      <c r="C251" s="138" t="s">
        <v>592</v>
      </c>
      <c r="D251" s="42">
        <v>132723510.84</v>
      </c>
      <c r="E251" s="42">
        <v>1697658.52</v>
      </c>
      <c r="F251" s="42">
        <f t="shared" si="3"/>
        <v>131025852.32000001</v>
      </c>
    </row>
    <row r="252" spans="1:6" ht="39" x14ac:dyDescent="0.25">
      <c r="A252" s="170" t="s">
        <v>492</v>
      </c>
      <c r="B252" s="137" t="s">
        <v>302</v>
      </c>
      <c r="C252" s="138" t="s">
        <v>593</v>
      </c>
      <c r="D252" s="42">
        <v>132723510.84</v>
      </c>
      <c r="E252" s="42">
        <v>1697658.52</v>
      </c>
      <c r="F252" s="42">
        <f t="shared" si="3"/>
        <v>131025852.32000001</v>
      </c>
    </row>
    <row r="253" spans="1:6" ht="39" x14ac:dyDescent="0.25">
      <c r="A253" s="170" t="s">
        <v>439</v>
      </c>
      <c r="B253" s="137" t="s">
        <v>302</v>
      </c>
      <c r="C253" s="138" t="s">
        <v>594</v>
      </c>
      <c r="D253" s="42">
        <v>1949275.28</v>
      </c>
      <c r="E253" s="42">
        <v>1046754.2</v>
      </c>
      <c r="F253" s="42">
        <f t="shared" si="3"/>
        <v>902521.08000000007</v>
      </c>
    </row>
    <row r="254" spans="1:6" ht="39" x14ac:dyDescent="0.25">
      <c r="A254" s="170" t="s">
        <v>547</v>
      </c>
      <c r="B254" s="137" t="s">
        <v>302</v>
      </c>
      <c r="C254" s="138" t="s">
        <v>595</v>
      </c>
      <c r="D254" s="42">
        <v>1949275.28</v>
      </c>
      <c r="E254" s="42">
        <v>1046754.2</v>
      </c>
      <c r="F254" s="42">
        <f t="shared" si="3"/>
        <v>902521.08000000007</v>
      </c>
    </row>
    <row r="255" spans="1:6" ht="26.25" x14ac:dyDescent="0.25">
      <c r="A255" s="170" t="s">
        <v>549</v>
      </c>
      <c r="B255" s="137" t="s">
        <v>302</v>
      </c>
      <c r="C255" s="138" t="s">
        <v>596</v>
      </c>
      <c r="D255" s="42">
        <v>1949275.28</v>
      </c>
      <c r="E255" s="42">
        <v>1046754.2</v>
      </c>
      <c r="F255" s="42">
        <f t="shared" si="3"/>
        <v>902521.08000000007</v>
      </c>
    </row>
    <row r="256" spans="1:6" ht="15.75" x14ac:dyDescent="0.25">
      <c r="A256" s="170" t="s">
        <v>332</v>
      </c>
      <c r="B256" s="137" t="s">
        <v>302</v>
      </c>
      <c r="C256" s="138" t="s">
        <v>597</v>
      </c>
      <c r="D256" s="42">
        <v>7234.56</v>
      </c>
      <c r="E256" s="42">
        <v>1992.17</v>
      </c>
      <c r="F256" s="42">
        <f t="shared" si="3"/>
        <v>5242.3900000000003</v>
      </c>
    </row>
    <row r="257" spans="1:6" ht="15.75" x14ac:dyDescent="0.25">
      <c r="A257" s="170" t="s">
        <v>338</v>
      </c>
      <c r="B257" s="137" t="s">
        <v>302</v>
      </c>
      <c r="C257" s="138" t="s">
        <v>598</v>
      </c>
      <c r="D257" s="42">
        <v>7234.56</v>
      </c>
      <c r="E257" s="42">
        <v>1992.17</v>
      </c>
      <c r="F257" s="42">
        <f t="shared" si="3"/>
        <v>5242.3900000000003</v>
      </c>
    </row>
    <row r="258" spans="1:6" ht="15.75" x14ac:dyDescent="0.25">
      <c r="A258" s="170" t="s">
        <v>344</v>
      </c>
      <c r="B258" s="137" t="s">
        <v>302</v>
      </c>
      <c r="C258" s="138" t="s">
        <v>599</v>
      </c>
      <c r="D258" s="42">
        <v>7234.56</v>
      </c>
      <c r="E258" s="42">
        <v>1992.17</v>
      </c>
      <c r="F258" s="42">
        <f t="shared" si="3"/>
        <v>5242.3900000000003</v>
      </c>
    </row>
    <row r="259" spans="1:6" ht="15.75" x14ac:dyDescent="0.25">
      <c r="A259" s="161" t="s">
        <v>600</v>
      </c>
      <c r="B259" s="162" t="s">
        <v>302</v>
      </c>
      <c r="C259" s="163" t="s">
        <v>601</v>
      </c>
      <c r="D259" s="164">
        <v>85106739.700000003</v>
      </c>
      <c r="E259" s="164">
        <v>41333584.310000002</v>
      </c>
      <c r="F259" s="164">
        <f t="shared" si="3"/>
        <v>43773155.390000001</v>
      </c>
    </row>
    <row r="260" spans="1:6" ht="69" customHeight="1" x14ac:dyDescent="0.25">
      <c r="A260" s="170" t="s">
        <v>306</v>
      </c>
      <c r="B260" s="137" t="s">
        <v>302</v>
      </c>
      <c r="C260" s="138" t="s">
        <v>602</v>
      </c>
      <c r="D260" s="42">
        <v>55000</v>
      </c>
      <c r="E260" s="42">
        <v>6600</v>
      </c>
      <c r="F260" s="42">
        <f t="shared" si="3"/>
        <v>48400</v>
      </c>
    </row>
    <row r="261" spans="1:6" ht="33" customHeight="1" x14ac:dyDescent="0.25">
      <c r="A261" s="170" t="s">
        <v>316</v>
      </c>
      <c r="B261" s="137" t="s">
        <v>302</v>
      </c>
      <c r="C261" s="138" t="s">
        <v>603</v>
      </c>
      <c r="D261" s="42">
        <v>55000</v>
      </c>
      <c r="E261" s="42">
        <v>6600</v>
      </c>
      <c r="F261" s="42">
        <f t="shared" si="3"/>
        <v>48400</v>
      </c>
    </row>
    <row r="262" spans="1:6" ht="68.25" customHeight="1" x14ac:dyDescent="0.25">
      <c r="A262" s="170" t="s">
        <v>411</v>
      </c>
      <c r="B262" s="137" t="s">
        <v>302</v>
      </c>
      <c r="C262" s="138" t="s">
        <v>604</v>
      </c>
      <c r="D262" s="42">
        <v>55000</v>
      </c>
      <c r="E262" s="42">
        <v>6600</v>
      </c>
      <c r="F262" s="42">
        <f t="shared" si="3"/>
        <v>48400</v>
      </c>
    </row>
    <row r="263" spans="1:6" ht="33" customHeight="1" x14ac:dyDescent="0.25">
      <c r="A263" s="170" t="s">
        <v>324</v>
      </c>
      <c r="B263" s="137" t="s">
        <v>302</v>
      </c>
      <c r="C263" s="138" t="s">
        <v>605</v>
      </c>
      <c r="D263" s="42">
        <v>315000</v>
      </c>
      <c r="E263" s="42">
        <v>270500</v>
      </c>
      <c r="F263" s="42">
        <f t="shared" si="3"/>
        <v>44500</v>
      </c>
    </row>
    <row r="264" spans="1:6" ht="40.5" customHeight="1" x14ac:dyDescent="0.25">
      <c r="A264" s="170" t="s">
        <v>326</v>
      </c>
      <c r="B264" s="137" t="s">
        <v>302</v>
      </c>
      <c r="C264" s="138" t="s">
        <v>606</v>
      </c>
      <c r="D264" s="42">
        <v>315000</v>
      </c>
      <c r="E264" s="42">
        <v>270500</v>
      </c>
      <c r="F264" s="42">
        <f t="shared" si="3"/>
        <v>44500</v>
      </c>
    </row>
    <row r="265" spans="1:6" ht="15.75" x14ac:dyDescent="0.25">
      <c r="A265" s="170" t="s">
        <v>330</v>
      </c>
      <c r="B265" s="137" t="s">
        <v>302</v>
      </c>
      <c r="C265" s="138" t="s">
        <v>607</v>
      </c>
      <c r="D265" s="42">
        <v>315000</v>
      </c>
      <c r="E265" s="42">
        <v>270500</v>
      </c>
      <c r="F265" s="42">
        <f t="shared" si="3"/>
        <v>44500</v>
      </c>
    </row>
    <row r="266" spans="1:6" ht="39" x14ac:dyDescent="0.25">
      <c r="A266" s="170" t="s">
        <v>488</v>
      </c>
      <c r="B266" s="137" t="s">
        <v>302</v>
      </c>
      <c r="C266" s="138" t="s">
        <v>608</v>
      </c>
      <c r="D266" s="42">
        <v>35368400</v>
      </c>
      <c r="E266" s="42">
        <v>676305.45</v>
      </c>
      <c r="F266" s="42">
        <f t="shared" si="3"/>
        <v>34692094.549999997</v>
      </c>
    </row>
    <row r="267" spans="1:6" ht="15.75" x14ac:dyDescent="0.25">
      <c r="A267" s="170" t="s">
        <v>490</v>
      </c>
      <c r="B267" s="137" t="s">
        <v>302</v>
      </c>
      <c r="C267" s="138" t="s">
        <v>609</v>
      </c>
      <c r="D267" s="42">
        <v>35368400</v>
      </c>
      <c r="E267" s="42">
        <v>676305.45</v>
      </c>
      <c r="F267" s="42">
        <f t="shared" si="3"/>
        <v>34692094.549999997</v>
      </c>
    </row>
    <row r="268" spans="1:6" ht="39" x14ac:dyDescent="0.25">
      <c r="A268" s="170" t="s">
        <v>492</v>
      </c>
      <c r="B268" s="137" t="s">
        <v>302</v>
      </c>
      <c r="C268" s="138" t="s">
        <v>610</v>
      </c>
      <c r="D268" s="42">
        <v>35368400</v>
      </c>
      <c r="E268" s="42">
        <v>676305.45</v>
      </c>
      <c r="F268" s="42">
        <f t="shared" si="3"/>
        <v>34692094.549999997</v>
      </c>
    </row>
    <row r="269" spans="1:6" ht="39.75" customHeight="1" x14ac:dyDescent="0.25">
      <c r="A269" s="170" t="s">
        <v>439</v>
      </c>
      <c r="B269" s="137" t="s">
        <v>302</v>
      </c>
      <c r="C269" s="138" t="s">
        <v>611</v>
      </c>
      <c r="D269" s="42">
        <v>49368339.700000003</v>
      </c>
      <c r="E269" s="42">
        <v>40380178.859999999</v>
      </c>
      <c r="F269" s="42">
        <f t="shared" si="3"/>
        <v>8988160.8400000036</v>
      </c>
    </row>
    <row r="270" spans="1:6" ht="15.75" x14ac:dyDescent="0.25">
      <c r="A270" s="170" t="s">
        <v>441</v>
      </c>
      <c r="B270" s="137" t="s">
        <v>302</v>
      </c>
      <c r="C270" s="138" t="s">
        <v>612</v>
      </c>
      <c r="D270" s="42">
        <v>48851250.640000001</v>
      </c>
      <c r="E270" s="42">
        <v>40025452.82</v>
      </c>
      <c r="F270" s="42">
        <f t="shared" si="3"/>
        <v>8825797.8200000003</v>
      </c>
    </row>
    <row r="271" spans="1:6" ht="64.5" x14ac:dyDescent="0.25">
      <c r="A271" s="170" t="s">
        <v>496</v>
      </c>
      <c r="B271" s="137" t="s">
        <v>302</v>
      </c>
      <c r="C271" s="138" t="s">
        <v>613</v>
      </c>
      <c r="D271" s="42">
        <v>45398150.950000003</v>
      </c>
      <c r="E271" s="42">
        <v>37134682.649999999</v>
      </c>
      <c r="F271" s="42">
        <f t="shared" si="3"/>
        <v>8263468.3000000045</v>
      </c>
    </row>
    <row r="272" spans="1:6" ht="26.25" x14ac:dyDescent="0.25">
      <c r="A272" s="170" t="s">
        <v>443</v>
      </c>
      <c r="B272" s="137" t="s">
        <v>302</v>
      </c>
      <c r="C272" s="138" t="s">
        <v>614</v>
      </c>
      <c r="D272" s="42">
        <v>3453099.69</v>
      </c>
      <c r="E272" s="42">
        <v>2890770.17</v>
      </c>
      <c r="F272" s="42">
        <f t="shared" ref="F272:F338" si="4">IF(OR(D272="-",IF(E272="-",0,E272)&gt;=IF(D272="-",0,D272)),"-",IF(D272="-",0,D272)-IF(E272="-",0,E272))</f>
        <v>562329.52</v>
      </c>
    </row>
    <row r="273" spans="1:6" ht="39" x14ac:dyDescent="0.25">
      <c r="A273" s="170" t="s">
        <v>547</v>
      </c>
      <c r="B273" s="137" t="s">
        <v>302</v>
      </c>
      <c r="C273" s="138" t="s">
        <v>615</v>
      </c>
      <c r="D273" s="42">
        <v>517089.06</v>
      </c>
      <c r="E273" s="42">
        <v>354726.04</v>
      </c>
      <c r="F273" s="42">
        <f t="shared" si="4"/>
        <v>162363.02000000002</v>
      </c>
    </row>
    <row r="274" spans="1:6" ht="26.25" x14ac:dyDescent="0.25">
      <c r="A274" s="170" t="s">
        <v>549</v>
      </c>
      <c r="B274" s="137" t="s">
        <v>302</v>
      </c>
      <c r="C274" s="138" t="s">
        <v>616</v>
      </c>
      <c r="D274" s="42">
        <v>517089.06</v>
      </c>
      <c r="E274" s="42">
        <v>354726.04</v>
      </c>
      <c r="F274" s="42">
        <f t="shared" si="4"/>
        <v>162363.02000000002</v>
      </c>
    </row>
    <row r="275" spans="1:6" ht="15.75" x14ac:dyDescent="0.25">
      <c r="A275" s="161" t="s">
        <v>617</v>
      </c>
      <c r="B275" s="162" t="s">
        <v>302</v>
      </c>
      <c r="C275" s="163" t="s">
        <v>618</v>
      </c>
      <c r="D275" s="164">
        <v>85051739.700000003</v>
      </c>
      <c r="E275" s="164">
        <v>41326984.310000002</v>
      </c>
      <c r="F275" s="164">
        <f t="shared" si="4"/>
        <v>43724755.390000001</v>
      </c>
    </row>
    <row r="276" spans="1:6" ht="33.75" customHeight="1" x14ac:dyDescent="0.25">
      <c r="A276" s="170" t="s">
        <v>324</v>
      </c>
      <c r="B276" s="137" t="s">
        <v>302</v>
      </c>
      <c r="C276" s="138" t="s">
        <v>619</v>
      </c>
      <c r="D276" s="42">
        <v>315000</v>
      </c>
      <c r="E276" s="42">
        <v>270500</v>
      </c>
      <c r="F276" s="42">
        <f t="shared" si="4"/>
        <v>44500</v>
      </c>
    </row>
    <row r="277" spans="1:6" ht="40.5" customHeight="1" x14ac:dyDescent="0.25">
      <c r="A277" s="170" t="s">
        <v>326</v>
      </c>
      <c r="B277" s="137" t="s">
        <v>302</v>
      </c>
      <c r="C277" s="138" t="s">
        <v>620</v>
      </c>
      <c r="D277" s="42">
        <v>315000</v>
      </c>
      <c r="E277" s="42">
        <v>270500</v>
      </c>
      <c r="F277" s="42">
        <f t="shared" si="4"/>
        <v>44500</v>
      </c>
    </row>
    <row r="278" spans="1:6" ht="15.75" x14ac:dyDescent="0.25">
      <c r="A278" s="170" t="s">
        <v>330</v>
      </c>
      <c r="B278" s="137" t="s">
        <v>302</v>
      </c>
      <c r="C278" s="138" t="s">
        <v>621</v>
      </c>
      <c r="D278" s="42">
        <v>315000</v>
      </c>
      <c r="E278" s="42">
        <v>270500</v>
      </c>
      <c r="F278" s="42">
        <f t="shared" si="4"/>
        <v>44500</v>
      </c>
    </row>
    <row r="279" spans="1:6" ht="39" x14ac:dyDescent="0.25">
      <c r="A279" s="170" t="s">
        <v>488</v>
      </c>
      <c r="B279" s="137" t="s">
        <v>302</v>
      </c>
      <c r="C279" s="138" t="s">
        <v>622</v>
      </c>
      <c r="D279" s="42">
        <v>35368400</v>
      </c>
      <c r="E279" s="42">
        <v>676305.45</v>
      </c>
      <c r="F279" s="42">
        <f t="shared" si="4"/>
        <v>34692094.549999997</v>
      </c>
    </row>
    <row r="280" spans="1:6" ht="15.75" x14ac:dyDescent="0.25">
      <c r="A280" s="170" t="s">
        <v>490</v>
      </c>
      <c r="B280" s="137" t="s">
        <v>302</v>
      </c>
      <c r="C280" s="138" t="s">
        <v>623</v>
      </c>
      <c r="D280" s="42">
        <v>35368400</v>
      </c>
      <c r="E280" s="42">
        <v>676305.45</v>
      </c>
      <c r="F280" s="42">
        <f t="shared" si="4"/>
        <v>34692094.549999997</v>
      </c>
    </row>
    <row r="281" spans="1:6" ht="43.5" customHeight="1" x14ac:dyDescent="0.25">
      <c r="A281" s="170" t="s">
        <v>492</v>
      </c>
      <c r="B281" s="137" t="s">
        <v>302</v>
      </c>
      <c r="C281" s="138" t="s">
        <v>624</v>
      </c>
      <c r="D281" s="42">
        <v>35368400</v>
      </c>
      <c r="E281" s="42">
        <v>676305.45</v>
      </c>
      <c r="F281" s="42">
        <f t="shared" si="4"/>
        <v>34692094.549999997</v>
      </c>
    </row>
    <row r="282" spans="1:6" ht="45" customHeight="1" x14ac:dyDescent="0.25">
      <c r="A282" s="170" t="s">
        <v>439</v>
      </c>
      <c r="B282" s="137" t="s">
        <v>302</v>
      </c>
      <c r="C282" s="138" t="s">
        <v>625</v>
      </c>
      <c r="D282" s="42">
        <v>49368339.700000003</v>
      </c>
      <c r="E282" s="42">
        <v>40380178.859999999</v>
      </c>
      <c r="F282" s="42">
        <f t="shared" si="4"/>
        <v>8988160.8400000036</v>
      </c>
    </row>
    <row r="283" spans="1:6" ht="19.5" customHeight="1" x14ac:dyDescent="0.25">
      <c r="A283" s="170" t="s">
        <v>441</v>
      </c>
      <c r="B283" s="137" t="s">
        <v>302</v>
      </c>
      <c r="C283" s="138" t="s">
        <v>626</v>
      </c>
      <c r="D283" s="42">
        <v>48851250.640000001</v>
      </c>
      <c r="E283" s="42">
        <v>40025452.82</v>
      </c>
      <c r="F283" s="42">
        <f t="shared" si="4"/>
        <v>8825797.8200000003</v>
      </c>
    </row>
    <row r="284" spans="1:6" ht="70.5" customHeight="1" x14ac:dyDescent="0.25">
      <c r="A284" s="170" t="s">
        <v>496</v>
      </c>
      <c r="B284" s="137" t="s">
        <v>302</v>
      </c>
      <c r="C284" s="138" t="s">
        <v>627</v>
      </c>
      <c r="D284" s="42">
        <v>45398150.950000003</v>
      </c>
      <c r="E284" s="42">
        <v>37134682.649999999</v>
      </c>
      <c r="F284" s="42">
        <f t="shared" si="4"/>
        <v>8263468.3000000045</v>
      </c>
    </row>
    <row r="285" spans="1:6" ht="30" customHeight="1" x14ac:dyDescent="0.25">
      <c r="A285" s="170" t="s">
        <v>443</v>
      </c>
      <c r="B285" s="137" t="s">
        <v>302</v>
      </c>
      <c r="C285" s="138" t="s">
        <v>628</v>
      </c>
      <c r="D285" s="42">
        <v>3453099.69</v>
      </c>
      <c r="E285" s="42">
        <v>2890770.17</v>
      </c>
      <c r="F285" s="42">
        <f t="shared" si="4"/>
        <v>562329.52</v>
      </c>
    </row>
    <row r="286" spans="1:6" ht="43.5" customHeight="1" x14ac:dyDescent="0.25">
      <c r="A286" s="170" t="s">
        <v>547</v>
      </c>
      <c r="B286" s="137" t="s">
        <v>302</v>
      </c>
      <c r="C286" s="138" t="s">
        <v>629</v>
      </c>
      <c r="D286" s="42">
        <v>517089.06</v>
      </c>
      <c r="E286" s="42">
        <v>354726.04</v>
      </c>
      <c r="F286" s="42">
        <f t="shared" si="4"/>
        <v>162363.02000000002</v>
      </c>
    </row>
    <row r="287" spans="1:6" ht="31.5" customHeight="1" x14ac:dyDescent="0.25">
      <c r="A287" s="170" t="s">
        <v>549</v>
      </c>
      <c r="B287" s="137" t="s">
        <v>302</v>
      </c>
      <c r="C287" s="138" t="s">
        <v>630</v>
      </c>
      <c r="D287" s="42">
        <v>517089.06</v>
      </c>
      <c r="E287" s="42">
        <v>354726.04</v>
      </c>
      <c r="F287" s="42">
        <f t="shared" si="4"/>
        <v>162363.02000000002</v>
      </c>
    </row>
    <row r="288" spans="1:6" ht="26.25" x14ac:dyDescent="0.25">
      <c r="A288" s="161" t="s">
        <v>631</v>
      </c>
      <c r="B288" s="162" t="s">
        <v>302</v>
      </c>
      <c r="C288" s="163" t="s">
        <v>632</v>
      </c>
      <c r="D288" s="164">
        <v>55000</v>
      </c>
      <c r="E288" s="164">
        <v>6600</v>
      </c>
      <c r="F288" s="164">
        <f t="shared" si="4"/>
        <v>48400</v>
      </c>
    </row>
    <row r="289" spans="1:6" ht="69" customHeight="1" x14ac:dyDescent="0.25">
      <c r="A289" s="170" t="s">
        <v>306</v>
      </c>
      <c r="B289" s="137" t="s">
        <v>302</v>
      </c>
      <c r="C289" s="138" t="s">
        <v>633</v>
      </c>
      <c r="D289" s="42">
        <v>55000</v>
      </c>
      <c r="E289" s="42">
        <v>6600</v>
      </c>
      <c r="F289" s="42">
        <f t="shared" si="4"/>
        <v>48400</v>
      </c>
    </row>
    <row r="290" spans="1:6" ht="26.25" x14ac:dyDescent="0.25">
      <c r="A290" s="170" t="s">
        <v>316</v>
      </c>
      <c r="B290" s="137" t="s">
        <v>302</v>
      </c>
      <c r="C290" s="138" t="s">
        <v>634</v>
      </c>
      <c r="D290" s="42">
        <v>55000</v>
      </c>
      <c r="E290" s="42">
        <v>6600</v>
      </c>
      <c r="F290" s="42">
        <f t="shared" si="4"/>
        <v>48400</v>
      </c>
    </row>
    <row r="291" spans="1:6" ht="70.5" customHeight="1" x14ac:dyDescent="0.25">
      <c r="A291" s="170" t="s">
        <v>411</v>
      </c>
      <c r="B291" s="137" t="s">
        <v>302</v>
      </c>
      <c r="C291" s="138" t="s">
        <v>635</v>
      </c>
      <c r="D291" s="42">
        <v>55000</v>
      </c>
      <c r="E291" s="42">
        <v>6600</v>
      </c>
      <c r="F291" s="42">
        <f t="shared" si="4"/>
        <v>48400</v>
      </c>
    </row>
    <row r="292" spans="1:6" ht="15.75" x14ac:dyDescent="0.25">
      <c r="A292" s="161" t="s">
        <v>636</v>
      </c>
      <c r="B292" s="162" t="s">
        <v>302</v>
      </c>
      <c r="C292" s="163" t="s">
        <v>637</v>
      </c>
      <c r="D292" s="164">
        <v>15189594.9</v>
      </c>
      <c r="E292" s="164">
        <v>11183468.57</v>
      </c>
      <c r="F292" s="164">
        <f t="shared" si="4"/>
        <v>4006126.33</v>
      </c>
    </row>
    <row r="293" spans="1:6" ht="71.25" customHeight="1" x14ac:dyDescent="0.25">
      <c r="A293" s="170" t="s">
        <v>306</v>
      </c>
      <c r="B293" s="137" t="s">
        <v>302</v>
      </c>
      <c r="C293" s="138" t="s">
        <v>638</v>
      </c>
      <c r="D293" s="42">
        <v>5000</v>
      </c>
      <c r="E293" s="42" t="s">
        <v>43</v>
      </c>
      <c r="F293" s="42">
        <f t="shared" si="4"/>
        <v>5000</v>
      </c>
    </row>
    <row r="294" spans="1:6" ht="26.25" x14ac:dyDescent="0.25">
      <c r="A294" s="170" t="s">
        <v>316</v>
      </c>
      <c r="B294" s="137" t="s">
        <v>302</v>
      </c>
      <c r="C294" s="138" t="s">
        <v>639</v>
      </c>
      <c r="D294" s="42">
        <v>5000</v>
      </c>
      <c r="E294" s="42" t="s">
        <v>43</v>
      </c>
      <c r="F294" s="42">
        <f t="shared" si="4"/>
        <v>5000</v>
      </c>
    </row>
    <row r="295" spans="1:6" ht="64.5" x14ac:dyDescent="0.25">
      <c r="A295" s="170" t="s">
        <v>411</v>
      </c>
      <c r="B295" s="137" t="s">
        <v>302</v>
      </c>
      <c r="C295" s="138" t="s">
        <v>640</v>
      </c>
      <c r="D295" s="42">
        <v>5000</v>
      </c>
      <c r="E295" s="42" t="s">
        <v>43</v>
      </c>
      <c r="F295" s="42">
        <f t="shared" si="4"/>
        <v>5000</v>
      </c>
    </row>
    <row r="296" spans="1:6" ht="28.5" customHeight="1" x14ac:dyDescent="0.25">
      <c r="A296" s="170" t="s">
        <v>324</v>
      </c>
      <c r="B296" s="137" t="s">
        <v>302</v>
      </c>
      <c r="C296" s="138" t="s">
        <v>641</v>
      </c>
      <c r="D296" s="42">
        <v>459500</v>
      </c>
      <c r="E296" s="42">
        <v>249282.25</v>
      </c>
      <c r="F296" s="42">
        <f t="shared" si="4"/>
        <v>210217.75</v>
      </c>
    </row>
    <row r="297" spans="1:6" ht="40.5" customHeight="1" x14ac:dyDescent="0.25">
      <c r="A297" s="170" t="s">
        <v>326</v>
      </c>
      <c r="B297" s="137" t="s">
        <v>302</v>
      </c>
      <c r="C297" s="138" t="s">
        <v>642</v>
      </c>
      <c r="D297" s="42">
        <v>459500</v>
      </c>
      <c r="E297" s="42">
        <v>249282.25</v>
      </c>
      <c r="F297" s="42">
        <f t="shared" si="4"/>
        <v>210217.75</v>
      </c>
    </row>
    <row r="298" spans="1:6" ht="15.75" x14ac:dyDescent="0.25">
      <c r="A298" s="170" t="s">
        <v>330</v>
      </c>
      <c r="B298" s="137" t="s">
        <v>302</v>
      </c>
      <c r="C298" s="138" t="s">
        <v>643</v>
      </c>
      <c r="D298" s="42">
        <v>459500</v>
      </c>
      <c r="E298" s="42">
        <v>249282.25</v>
      </c>
      <c r="F298" s="42">
        <f t="shared" si="4"/>
        <v>210217.75</v>
      </c>
    </row>
    <row r="299" spans="1:6" ht="26.25" x14ac:dyDescent="0.25">
      <c r="A299" s="170" t="s">
        <v>644</v>
      </c>
      <c r="B299" s="137" t="s">
        <v>302</v>
      </c>
      <c r="C299" s="138" t="s">
        <v>645</v>
      </c>
      <c r="D299" s="42">
        <v>10967394.9</v>
      </c>
      <c r="E299" s="42">
        <v>9301587.4199999999</v>
      </c>
      <c r="F299" s="42">
        <f t="shared" si="4"/>
        <v>1665807.4800000004</v>
      </c>
    </row>
    <row r="300" spans="1:6" ht="26.25" x14ac:dyDescent="0.25">
      <c r="A300" s="170" t="s">
        <v>646</v>
      </c>
      <c r="B300" s="137" t="s">
        <v>302</v>
      </c>
      <c r="C300" s="138" t="s">
        <v>647</v>
      </c>
      <c r="D300" s="42">
        <v>7913862</v>
      </c>
      <c r="E300" s="42">
        <v>6647227.2199999997</v>
      </c>
      <c r="F300" s="42">
        <f t="shared" si="4"/>
        <v>1266634.7800000003</v>
      </c>
    </row>
    <row r="301" spans="1:6" ht="15.75" x14ac:dyDescent="0.25">
      <c r="A301" s="170" t="s">
        <v>648</v>
      </c>
      <c r="B301" s="137" t="s">
        <v>302</v>
      </c>
      <c r="C301" s="138" t="s">
        <v>649</v>
      </c>
      <c r="D301" s="42">
        <v>7913862</v>
      </c>
      <c r="E301" s="42">
        <f>E300</f>
        <v>6647227.2199999997</v>
      </c>
      <c r="F301" s="42">
        <f t="shared" si="4"/>
        <v>1266634.7800000003</v>
      </c>
    </row>
    <row r="302" spans="1:6" ht="26.25" x14ac:dyDescent="0.25">
      <c r="A302" s="170" t="s">
        <v>650</v>
      </c>
      <c r="B302" s="137" t="s">
        <v>302</v>
      </c>
      <c r="C302" s="138" t="s">
        <v>651</v>
      </c>
      <c r="D302" s="42">
        <v>2904532.9</v>
      </c>
      <c r="E302" s="42">
        <v>2507760.2000000002</v>
      </c>
      <c r="F302" s="42">
        <f t="shared" si="4"/>
        <v>396772.69999999972</v>
      </c>
    </row>
    <row r="303" spans="1:6" ht="39" x14ac:dyDescent="0.25">
      <c r="A303" s="170" t="s">
        <v>652</v>
      </c>
      <c r="B303" s="137" t="s">
        <v>302</v>
      </c>
      <c r="C303" s="138" t="s">
        <v>653</v>
      </c>
      <c r="D303" s="42">
        <v>1312000</v>
      </c>
      <c r="E303" s="42">
        <v>915227.3</v>
      </c>
      <c r="F303" s="42">
        <f t="shared" si="4"/>
        <v>396772.69999999995</v>
      </c>
    </row>
    <row r="304" spans="1:6" ht="15.75" x14ac:dyDescent="0.25">
      <c r="A304" s="170" t="s">
        <v>654</v>
      </c>
      <c r="B304" s="137" t="s">
        <v>302</v>
      </c>
      <c r="C304" s="138" t="s">
        <v>655</v>
      </c>
      <c r="D304" s="42">
        <v>1592532.9</v>
      </c>
      <c r="E304" s="42">
        <v>1592532.9</v>
      </c>
      <c r="F304" s="42" t="str">
        <f t="shared" si="4"/>
        <v>-</v>
      </c>
    </row>
    <row r="305" spans="1:6" ht="15.75" x14ac:dyDescent="0.25">
      <c r="A305" s="170" t="s">
        <v>656</v>
      </c>
      <c r="B305" s="137" t="s">
        <v>302</v>
      </c>
      <c r="C305" s="138" t="s">
        <v>657</v>
      </c>
      <c r="D305" s="42">
        <v>149000</v>
      </c>
      <c r="E305" s="42">
        <v>146600</v>
      </c>
      <c r="F305" s="42">
        <f t="shared" si="4"/>
        <v>2400</v>
      </c>
    </row>
    <row r="306" spans="1:6" ht="39" x14ac:dyDescent="0.25">
      <c r="A306" s="170" t="s">
        <v>488</v>
      </c>
      <c r="B306" s="137" t="s">
        <v>302</v>
      </c>
      <c r="C306" s="138" t="s">
        <v>658</v>
      </c>
      <c r="D306" s="42">
        <v>1134500</v>
      </c>
      <c r="E306" s="42">
        <v>812393.75</v>
      </c>
      <c r="F306" s="42">
        <f t="shared" si="4"/>
        <v>322106.25</v>
      </c>
    </row>
    <row r="307" spans="1:6" ht="15.75" x14ac:dyDescent="0.25">
      <c r="A307" s="170" t="s">
        <v>490</v>
      </c>
      <c r="B307" s="137" t="s">
        <v>302</v>
      </c>
      <c r="C307" s="138" t="s">
        <v>659</v>
      </c>
      <c r="D307" s="42">
        <v>1134500</v>
      </c>
      <c r="E307" s="42">
        <v>812393.75</v>
      </c>
      <c r="F307" s="42">
        <f t="shared" si="4"/>
        <v>322106.25</v>
      </c>
    </row>
    <row r="308" spans="1:6" ht="51.75" x14ac:dyDescent="0.25">
      <c r="A308" s="170" t="s">
        <v>660</v>
      </c>
      <c r="B308" s="137" t="s">
        <v>302</v>
      </c>
      <c r="C308" s="138" t="s">
        <v>661</v>
      </c>
      <c r="D308" s="42">
        <v>1134500</v>
      </c>
      <c r="E308" s="42">
        <v>812393.75</v>
      </c>
      <c r="F308" s="42">
        <f t="shared" si="4"/>
        <v>322106.25</v>
      </c>
    </row>
    <row r="309" spans="1:6" ht="39" x14ac:dyDescent="0.25">
      <c r="A309" s="170" t="s">
        <v>439</v>
      </c>
      <c r="B309" s="137" t="s">
        <v>302</v>
      </c>
      <c r="C309" s="138" t="s">
        <v>662</v>
      </c>
      <c r="D309" s="42">
        <v>2623200</v>
      </c>
      <c r="E309" s="42">
        <f>E310</f>
        <v>820205.15</v>
      </c>
      <c r="F309" s="42">
        <f t="shared" si="4"/>
        <v>1802994.85</v>
      </c>
    </row>
    <row r="310" spans="1:6" ht="15.75" x14ac:dyDescent="0.25">
      <c r="A310" s="170" t="s">
        <v>441</v>
      </c>
      <c r="B310" s="137" t="s">
        <v>302</v>
      </c>
      <c r="C310" s="138" t="s">
        <v>663</v>
      </c>
      <c r="D310" s="42">
        <v>2623200</v>
      </c>
      <c r="E310" s="42">
        <f>E311</f>
        <v>820205.15</v>
      </c>
      <c r="F310" s="42">
        <f t="shared" si="4"/>
        <v>1802994.85</v>
      </c>
    </row>
    <row r="311" spans="1:6" ht="26.25" x14ac:dyDescent="0.25">
      <c r="A311" s="170" t="s">
        <v>443</v>
      </c>
      <c r="B311" s="137" t="s">
        <v>302</v>
      </c>
      <c r="C311" s="138" t="s">
        <v>664</v>
      </c>
      <c r="D311" s="42">
        <v>2623200</v>
      </c>
      <c r="E311" s="42">
        <v>820205.15</v>
      </c>
      <c r="F311" s="42">
        <f t="shared" si="4"/>
        <v>1802994.85</v>
      </c>
    </row>
    <row r="312" spans="1:6" ht="15.75" x14ac:dyDescent="0.25">
      <c r="A312" s="161" t="s">
        <v>665</v>
      </c>
      <c r="B312" s="162" t="s">
        <v>302</v>
      </c>
      <c r="C312" s="163" t="s">
        <v>666</v>
      </c>
      <c r="D312" s="164">
        <v>7913862</v>
      </c>
      <c r="E312" s="164">
        <f>E313</f>
        <v>6647227.2199999997</v>
      </c>
      <c r="F312" s="164">
        <f t="shared" si="4"/>
        <v>1266634.7800000003</v>
      </c>
    </row>
    <row r="313" spans="1:6" ht="26.25" x14ac:dyDescent="0.25">
      <c r="A313" s="170" t="s">
        <v>644</v>
      </c>
      <c r="B313" s="137" t="s">
        <v>302</v>
      </c>
      <c r="C313" s="138" t="s">
        <v>667</v>
      </c>
      <c r="D313" s="42">
        <v>7913862</v>
      </c>
      <c r="E313" s="42">
        <f>E314</f>
        <v>6647227.2199999997</v>
      </c>
      <c r="F313" s="42">
        <f t="shared" si="4"/>
        <v>1266634.7800000003</v>
      </c>
    </row>
    <row r="314" spans="1:6" ht="26.25" x14ac:dyDescent="0.25">
      <c r="A314" s="170" t="s">
        <v>646</v>
      </c>
      <c r="B314" s="137" t="s">
        <v>302</v>
      </c>
      <c r="C314" s="138" t="s">
        <v>668</v>
      </c>
      <c r="D314" s="42">
        <v>7913862</v>
      </c>
      <c r="E314" s="42">
        <f>E315</f>
        <v>6647227.2199999997</v>
      </c>
      <c r="F314" s="42">
        <f t="shared" si="4"/>
        <v>1266634.7800000003</v>
      </c>
    </row>
    <row r="315" spans="1:6" ht="15.75" x14ac:dyDescent="0.25">
      <c r="A315" s="170" t="s">
        <v>648</v>
      </c>
      <c r="B315" s="137" t="s">
        <v>302</v>
      </c>
      <c r="C315" s="138" t="s">
        <v>669</v>
      </c>
      <c r="D315" s="42">
        <v>7913862</v>
      </c>
      <c r="E315" s="42">
        <v>6647227.2199999997</v>
      </c>
      <c r="F315" s="42">
        <f t="shared" si="4"/>
        <v>1266634.7800000003</v>
      </c>
    </row>
    <row r="316" spans="1:6" ht="15.75" x14ac:dyDescent="0.25">
      <c r="A316" s="161" t="s">
        <v>670</v>
      </c>
      <c r="B316" s="162" t="s">
        <v>302</v>
      </c>
      <c r="C316" s="163" t="s">
        <v>671</v>
      </c>
      <c r="D316" s="164">
        <v>1721498</v>
      </c>
      <c r="E316" s="164">
        <v>1547274</v>
      </c>
      <c r="F316" s="164">
        <f t="shared" si="4"/>
        <v>174224</v>
      </c>
    </row>
    <row r="317" spans="1:6" ht="26.25" x14ac:dyDescent="0.25">
      <c r="A317" s="170" t="s">
        <v>644</v>
      </c>
      <c r="B317" s="137" t="s">
        <v>302</v>
      </c>
      <c r="C317" s="138" t="s">
        <v>672</v>
      </c>
      <c r="D317" s="42">
        <v>1721498</v>
      </c>
      <c r="E317" s="42">
        <v>1547274</v>
      </c>
      <c r="F317" s="42">
        <f t="shared" si="4"/>
        <v>174224</v>
      </c>
    </row>
    <row r="318" spans="1:6" ht="26.25" x14ac:dyDescent="0.25">
      <c r="A318" s="170" t="s">
        <v>650</v>
      </c>
      <c r="B318" s="137" t="s">
        <v>302</v>
      </c>
      <c r="C318" s="138" t="s">
        <v>673</v>
      </c>
      <c r="D318" s="42">
        <v>1721498</v>
      </c>
      <c r="E318" s="42">
        <v>1547274</v>
      </c>
      <c r="F318" s="42">
        <f t="shared" si="4"/>
        <v>174224</v>
      </c>
    </row>
    <row r="319" spans="1:6" ht="39" x14ac:dyDescent="0.25">
      <c r="A319" s="170" t="s">
        <v>652</v>
      </c>
      <c r="B319" s="137" t="s">
        <v>302</v>
      </c>
      <c r="C319" s="138" t="s">
        <v>674</v>
      </c>
      <c r="D319" s="42">
        <v>887000</v>
      </c>
      <c r="E319" s="42">
        <v>712776</v>
      </c>
      <c r="F319" s="42">
        <f t="shared" si="4"/>
        <v>174224</v>
      </c>
    </row>
    <row r="320" spans="1:6" ht="15.75" x14ac:dyDescent="0.25">
      <c r="A320" s="170" t="s">
        <v>654</v>
      </c>
      <c r="B320" s="137" t="s">
        <v>302</v>
      </c>
      <c r="C320" s="138" t="s">
        <v>976</v>
      </c>
      <c r="D320" s="42">
        <v>834498</v>
      </c>
      <c r="E320" s="42">
        <v>834498</v>
      </c>
      <c r="F320" s="42" t="str">
        <f t="shared" si="4"/>
        <v>-</v>
      </c>
    </row>
    <row r="321" spans="1:6" ht="15.75" x14ac:dyDescent="0.25">
      <c r="A321" s="161" t="s">
        <v>675</v>
      </c>
      <c r="B321" s="162" t="s">
        <v>302</v>
      </c>
      <c r="C321" s="163" t="s">
        <v>676</v>
      </c>
      <c r="D321" s="164">
        <v>4385734.9000000004</v>
      </c>
      <c r="E321" s="164">
        <v>2370633.7999999998</v>
      </c>
      <c r="F321" s="164">
        <f t="shared" si="4"/>
        <v>2015101.1000000006</v>
      </c>
    </row>
    <row r="322" spans="1:6" ht="34.5" customHeight="1" x14ac:dyDescent="0.25">
      <c r="A322" s="171" t="s">
        <v>644</v>
      </c>
      <c r="B322" s="137" t="s">
        <v>302</v>
      </c>
      <c r="C322" s="138" t="s">
        <v>930</v>
      </c>
      <c r="D322" s="42">
        <v>758034.9</v>
      </c>
      <c r="E322" s="42">
        <v>758034.9</v>
      </c>
      <c r="F322" s="42" t="str">
        <f t="shared" si="4"/>
        <v>-</v>
      </c>
    </row>
    <row r="323" spans="1:6" ht="33" customHeight="1" x14ac:dyDescent="0.25">
      <c r="A323" s="171" t="s">
        <v>650</v>
      </c>
      <c r="B323" s="137" t="s">
        <v>302</v>
      </c>
      <c r="C323" s="138" t="s">
        <v>931</v>
      </c>
      <c r="D323" s="42">
        <v>758034.9</v>
      </c>
      <c r="E323" s="42">
        <v>758034.9</v>
      </c>
      <c r="F323" s="42" t="str">
        <f t="shared" si="4"/>
        <v>-</v>
      </c>
    </row>
    <row r="324" spans="1:6" ht="15.75" x14ac:dyDescent="0.25">
      <c r="A324" s="171" t="s">
        <v>654</v>
      </c>
      <c r="B324" s="137" t="s">
        <v>302</v>
      </c>
      <c r="C324" s="138" t="s">
        <v>932</v>
      </c>
      <c r="D324" s="42">
        <v>758034.9</v>
      </c>
      <c r="E324" s="42">
        <v>758034.9</v>
      </c>
      <c r="F324" s="42" t="str">
        <f t="shared" si="4"/>
        <v>-</v>
      </c>
    </row>
    <row r="325" spans="1:6" ht="42" customHeight="1" x14ac:dyDescent="0.25">
      <c r="A325" s="170" t="s">
        <v>488</v>
      </c>
      <c r="B325" s="137" t="s">
        <v>302</v>
      </c>
      <c r="C325" s="138" t="s">
        <v>677</v>
      </c>
      <c r="D325" s="42">
        <v>1134500</v>
      </c>
      <c r="E325" s="42">
        <v>812393.75</v>
      </c>
      <c r="F325" s="42">
        <f t="shared" si="4"/>
        <v>322106.25</v>
      </c>
    </row>
    <row r="326" spans="1:6" ht="15.75" x14ac:dyDescent="0.25">
      <c r="A326" s="170" t="s">
        <v>490</v>
      </c>
      <c r="B326" s="137" t="s">
        <v>302</v>
      </c>
      <c r="C326" s="138" t="s">
        <v>678</v>
      </c>
      <c r="D326" s="42">
        <v>1134500</v>
      </c>
      <c r="E326" s="42">
        <v>812393.75</v>
      </c>
      <c r="F326" s="42">
        <f t="shared" si="4"/>
        <v>322106.25</v>
      </c>
    </row>
    <row r="327" spans="1:6" ht="54" customHeight="1" x14ac:dyDescent="0.25">
      <c r="A327" s="170" t="s">
        <v>660</v>
      </c>
      <c r="B327" s="137" t="s">
        <v>302</v>
      </c>
      <c r="C327" s="138" t="s">
        <v>679</v>
      </c>
      <c r="D327" s="42">
        <v>1134500</v>
      </c>
      <c r="E327" s="42">
        <v>812393.75</v>
      </c>
      <c r="F327" s="42">
        <f t="shared" si="4"/>
        <v>322106.25</v>
      </c>
    </row>
    <row r="328" spans="1:6" ht="42.75" customHeight="1" x14ac:dyDescent="0.25">
      <c r="A328" s="170" t="s">
        <v>439</v>
      </c>
      <c r="B328" s="137" t="s">
        <v>302</v>
      </c>
      <c r="C328" s="138" t="s">
        <v>680</v>
      </c>
      <c r="D328" s="42">
        <v>2493200</v>
      </c>
      <c r="E328" s="42">
        <v>800205.15</v>
      </c>
      <c r="F328" s="42">
        <f t="shared" si="4"/>
        <v>1692994.85</v>
      </c>
    </row>
    <row r="329" spans="1:6" ht="15.75" x14ac:dyDescent="0.25">
      <c r="A329" s="170" t="s">
        <v>441</v>
      </c>
      <c r="B329" s="137" t="s">
        <v>302</v>
      </c>
      <c r="C329" s="138" t="s">
        <v>681</v>
      </c>
      <c r="D329" s="42">
        <v>2493200</v>
      </c>
      <c r="E329" s="42">
        <v>800205.15</v>
      </c>
      <c r="F329" s="42">
        <f t="shared" si="4"/>
        <v>1692994.85</v>
      </c>
    </row>
    <row r="330" spans="1:6" ht="26.25" x14ac:dyDescent="0.25">
      <c r="A330" s="170" t="s">
        <v>443</v>
      </c>
      <c r="B330" s="137" t="s">
        <v>302</v>
      </c>
      <c r="C330" s="138" t="s">
        <v>682</v>
      </c>
      <c r="D330" s="42">
        <v>2493200</v>
      </c>
      <c r="E330" s="42">
        <v>800205.15</v>
      </c>
      <c r="F330" s="42">
        <f t="shared" si="4"/>
        <v>1692994.85</v>
      </c>
    </row>
    <row r="331" spans="1:6" ht="26.25" x14ac:dyDescent="0.25">
      <c r="A331" s="161" t="s">
        <v>683</v>
      </c>
      <c r="B331" s="162" t="s">
        <v>302</v>
      </c>
      <c r="C331" s="163" t="s">
        <v>684</v>
      </c>
      <c r="D331" s="164">
        <v>1168500</v>
      </c>
      <c r="E331" s="164">
        <v>618333.55000000005</v>
      </c>
      <c r="F331" s="164">
        <f t="shared" si="4"/>
        <v>550166.44999999995</v>
      </c>
    </row>
    <row r="332" spans="1:6" ht="68.25" customHeight="1" x14ac:dyDescent="0.25">
      <c r="A332" s="170" t="s">
        <v>306</v>
      </c>
      <c r="B332" s="137" t="s">
        <v>302</v>
      </c>
      <c r="C332" s="138" t="s">
        <v>685</v>
      </c>
      <c r="D332" s="42">
        <v>5000</v>
      </c>
      <c r="E332" s="42" t="s">
        <v>43</v>
      </c>
      <c r="F332" s="42">
        <f t="shared" si="4"/>
        <v>5000</v>
      </c>
    </row>
    <row r="333" spans="1:6" ht="26.25" x14ac:dyDescent="0.25">
      <c r="A333" s="170" t="s">
        <v>316</v>
      </c>
      <c r="B333" s="137" t="s">
        <v>302</v>
      </c>
      <c r="C333" s="138" t="s">
        <v>686</v>
      </c>
      <c r="D333" s="42">
        <v>5000</v>
      </c>
      <c r="E333" s="42" t="s">
        <v>43</v>
      </c>
      <c r="F333" s="42">
        <f t="shared" si="4"/>
        <v>5000</v>
      </c>
    </row>
    <row r="334" spans="1:6" ht="66" customHeight="1" x14ac:dyDescent="0.25">
      <c r="A334" s="170" t="s">
        <v>411</v>
      </c>
      <c r="B334" s="137" t="s">
        <v>302</v>
      </c>
      <c r="C334" s="138" t="s">
        <v>687</v>
      </c>
      <c r="D334" s="42">
        <v>5000</v>
      </c>
      <c r="E334" s="42" t="s">
        <v>43</v>
      </c>
      <c r="F334" s="42">
        <f t="shared" si="4"/>
        <v>5000</v>
      </c>
    </row>
    <row r="335" spans="1:6" ht="39" x14ac:dyDescent="0.25">
      <c r="A335" s="170" t="s">
        <v>324</v>
      </c>
      <c r="B335" s="137" t="s">
        <v>302</v>
      </c>
      <c r="C335" s="138" t="s">
        <v>688</v>
      </c>
      <c r="D335" s="42">
        <v>459500</v>
      </c>
      <c r="E335" s="42">
        <v>249282.25</v>
      </c>
      <c r="F335" s="42">
        <f t="shared" si="4"/>
        <v>210217.75</v>
      </c>
    </row>
    <row r="336" spans="1:6" ht="40.5" customHeight="1" x14ac:dyDescent="0.25">
      <c r="A336" s="170" t="s">
        <v>326</v>
      </c>
      <c r="B336" s="137" t="s">
        <v>302</v>
      </c>
      <c r="C336" s="138" t="s">
        <v>689</v>
      </c>
      <c r="D336" s="42">
        <v>459500</v>
      </c>
      <c r="E336" s="42">
        <v>249282.25</v>
      </c>
      <c r="F336" s="42">
        <f t="shared" si="4"/>
        <v>210217.75</v>
      </c>
    </row>
    <row r="337" spans="1:6" ht="15.75" x14ac:dyDescent="0.25">
      <c r="A337" s="170" t="s">
        <v>330</v>
      </c>
      <c r="B337" s="137" t="s">
        <v>302</v>
      </c>
      <c r="C337" s="138" t="s">
        <v>690</v>
      </c>
      <c r="D337" s="42">
        <v>459500</v>
      </c>
      <c r="E337" s="42">
        <v>249282.25</v>
      </c>
      <c r="F337" s="42">
        <f t="shared" si="4"/>
        <v>210217.75</v>
      </c>
    </row>
    <row r="338" spans="1:6" ht="26.25" x14ac:dyDescent="0.25">
      <c r="A338" s="170" t="s">
        <v>644</v>
      </c>
      <c r="B338" s="137" t="s">
        <v>302</v>
      </c>
      <c r="C338" s="138" t="s">
        <v>691</v>
      </c>
      <c r="D338" s="42">
        <v>574000</v>
      </c>
      <c r="E338" s="42">
        <v>349051.3</v>
      </c>
      <c r="F338" s="42">
        <f t="shared" si="4"/>
        <v>224948.7</v>
      </c>
    </row>
    <row r="339" spans="1:6" ht="26.25" x14ac:dyDescent="0.25">
      <c r="A339" s="170" t="s">
        <v>650</v>
      </c>
      <c r="B339" s="137" t="s">
        <v>302</v>
      </c>
      <c r="C339" s="138" t="s">
        <v>692</v>
      </c>
      <c r="D339" s="42">
        <v>425000</v>
      </c>
      <c r="E339" s="42">
        <v>202451.3</v>
      </c>
      <c r="F339" s="42">
        <f t="shared" ref="F339:F381" si="5">IF(OR(D339="-",IF(E339="-",0,E339)&gt;=IF(D339="-",0,D339)),"-",IF(D339="-",0,D339)-IF(E339="-",0,E339))</f>
        <v>222548.7</v>
      </c>
    </row>
    <row r="340" spans="1:6" ht="39" x14ac:dyDescent="0.25">
      <c r="A340" s="170" t="s">
        <v>652</v>
      </c>
      <c r="B340" s="137" t="s">
        <v>302</v>
      </c>
      <c r="C340" s="138" t="s">
        <v>693</v>
      </c>
      <c r="D340" s="42">
        <v>425000</v>
      </c>
      <c r="E340" s="42">
        <v>202451.3</v>
      </c>
      <c r="F340" s="42">
        <f t="shared" si="5"/>
        <v>222548.7</v>
      </c>
    </row>
    <row r="341" spans="1:6" ht="15.75" x14ac:dyDescent="0.25">
      <c r="A341" s="170" t="s">
        <v>656</v>
      </c>
      <c r="B341" s="137" t="s">
        <v>302</v>
      </c>
      <c r="C341" s="138" t="s">
        <v>694</v>
      </c>
      <c r="D341" s="42">
        <v>149000</v>
      </c>
      <c r="E341" s="42">
        <v>146600</v>
      </c>
      <c r="F341" s="42">
        <f t="shared" si="5"/>
        <v>2400</v>
      </c>
    </row>
    <row r="342" spans="1:6" ht="39" x14ac:dyDescent="0.25">
      <c r="A342" s="170" t="s">
        <v>439</v>
      </c>
      <c r="B342" s="137" t="s">
        <v>302</v>
      </c>
      <c r="C342" s="138" t="s">
        <v>695</v>
      </c>
      <c r="D342" s="42">
        <v>130000</v>
      </c>
      <c r="E342" s="42">
        <v>20000</v>
      </c>
      <c r="F342" s="42">
        <f t="shared" si="5"/>
        <v>110000</v>
      </c>
    </row>
    <row r="343" spans="1:6" ht="15.75" x14ac:dyDescent="0.25">
      <c r="A343" s="170" t="s">
        <v>441</v>
      </c>
      <c r="B343" s="137" t="s">
        <v>302</v>
      </c>
      <c r="C343" s="138" t="s">
        <v>696</v>
      </c>
      <c r="D343" s="42">
        <v>130000</v>
      </c>
      <c r="E343" s="42">
        <v>20000</v>
      </c>
      <c r="F343" s="42">
        <f t="shared" si="5"/>
        <v>110000</v>
      </c>
    </row>
    <row r="344" spans="1:6" ht="26.25" x14ac:dyDescent="0.25">
      <c r="A344" s="170" t="s">
        <v>443</v>
      </c>
      <c r="B344" s="137" t="s">
        <v>302</v>
      </c>
      <c r="C344" s="138" t="s">
        <v>697</v>
      </c>
      <c r="D344" s="42">
        <v>130000</v>
      </c>
      <c r="E344" s="42">
        <v>20000</v>
      </c>
      <c r="F344" s="42">
        <f t="shared" si="5"/>
        <v>110000</v>
      </c>
    </row>
    <row r="345" spans="1:6" ht="15.75" x14ac:dyDescent="0.25">
      <c r="A345" s="161" t="s">
        <v>698</v>
      </c>
      <c r="B345" s="162" t="s">
        <v>302</v>
      </c>
      <c r="C345" s="163" t="s">
        <v>699</v>
      </c>
      <c r="D345" s="164">
        <v>1105528</v>
      </c>
      <c r="E345" s="164">
        <v>929859.5</v>
      </c>
      <c r="F345" s="164">
        <f t="shared" si="5"/>
        <v>175668.5</v>
      </c>
    </row>
    <row r="346" spans="1:6" ht="69.75" customHeight="1" x14ac:dyDescent="0.25">
      <c r="A346" s="170" t="s">
        <v>306</v>
      </c>
      <c r="B346" s="137" t="s">
        <v>302</v>
      </c>
      <c r="C346" s="138" t="s">
        <v>700</v>
      </c>
      <c r="D346" s="42">
        <v>503828.04</v>
      </c>
      <c r="E346" s="42">
        <v>497159.54</v>
      </c>
      <c r="F346" s="42">
        <f t="shared" si="5"/>
        <v>6668.5</v>
      </c>
    </row>
    <row r="347" spans="1:6" ht="29.25" customHeight="1" x14ac:dyDescent="0.25">
      <c r="A347" s="170" t="s">
        <v>316</v>
      </c>
      <c r="B347" s="137" t="s">
        <v>302</v>
      </c>
      <c r="C347" s="138" t="s">
        <v>701</v>
      </c>
      <c r="D347" s="42">
        <v>503828.04</v>
      </c>
      <c r="E347" s="42">
        <v>497159.54</v>
      </c>
      <c r="F347" s="42">
        <f t="shared" si="5"/>
        <v>6668.5</v>
      </c>
    </row>
    <row r="348" spans="1:6" ht="64.5" x14ac:dyDescent="0.25">
      <c r="A348" s="170" t="s">
        <v>411</v>
      </c>
      <c r="B348" s="137" t="s">
        <v>302</v>
      </c>
      <c r="C348" s="138" t="s">
        <v>702</v>
      </c>
      <c r="D348" s="42">
        <v>503828.04</v>
      </c>
      <c r="E348" s="42">
        <v>497159.54</v>
      </c>
      <c r="F348" s="42">
        <f t="shared" si="5"/>
        <v>6668.5</v>
      </c>
    </row>
    <row r="349" spans="1:6" ht="30.75" customHeight="1" x14ac:dyDescent="0.25">
      <c r="A349" s="170" t="s">
        <v>324</v>
      </c>
      <c r="B349" s="137" t="s">
        <v>302</v>
      </c>
      <c r="C349" s="138" t="s">
        <v>703</v>
      </c>
      <c r="D349" s="42">
        <v>505649.96</v>
      </c>
      <c r="E349" s="42">
        <v>392649.96</v>
      </c>
      <c r="F349" s="42">
        <f t="shared" si="5"/>
        <v>113000</v>
      </c>
    </row>
    <row r="350" spans="1:6" ht="41.25" customHeight="1" x14ac:dyDescent="0.25">
      <c r="A350" s="170" t="s">
        <v>326</v>
      </c>
      <c r="B350" s="137" t="s">
        <v>302</v>
      </c>
      <c r="C350" s="138" t="s">
        <v>704</v>
      </c>
      <c r="D350" s="42">
        <v>505649.96</v>
      </c>
      <c r="E350" s="42">
        <v>392649.96</v>
      </c>
      <c r="F350" s="42">
        <f t="shared" si="5"/>
        <v>113000</v>
      </c>
    </row>
    <row r="351" spans="1:6" ht="15.75" x14ac:dyDescent="0.25">
      <c r="A351" s="170" t="s">
        <v>330</v>
      </c>
      <c r="B351" s="137" t="s">
        <v>302</v>
      </c>
      <c r="C351" s="138" t="s">
        <v>705</v>
      </c>
      <c r="D351" s="42">
        <v>505649.96</v>
      </c>
      <c r="E351" s="42">
        <v>392649.96</v>
      </c>
      <c r="F351" s="42">
        <f t="shared" si="5"/>
        <v>113000</v>
      </c>
    </row>
    <row r="352" spans="1:6" ht="26.25" x14ac:dyDescent="0.25">
      <c r="A352" s="170" t="s">
        <v>644</v>
      </c>
      <c r="B352" s="137" t="s">
        <v>302</v>
      </c>
      <c r="C352" s="138" t="s">
        <v>863</v>
      </c>
      <c r="D352" s="42">
        <v>40050</v>
      </c>
      <c r="E352" s="42">
        <v>40050</v>
      </c>
      <c r="F352" s="42" t="str">
        <f t="shared" si="5"/>
        <v>-</v>
      </c>
    </row>
    <row r="353" spans="1:6" ht="22.5" customHeight="1" x14ac:dyDescent="0.25">
      <c r="A353" s="170" t="s">
        <v>979</v>
      </c>
      <c r="B353" s="137" t="s">
        <v>302</v>
      </c>
      <c r="C353" s="138" t="s">
        <v>864</v>
      </c>
      <c r="D353" s="42">
        <v>40050</v>
      </c>
      <c r="E353" s="42">
        <v>40050</v>
      </c>
      <c r="F353" s="42" t="str">
        <f t="shared" si="5"/>
        <v>-</v>
      </c>
    </row>
    <row r="354" spans="1:6" ht="39" x14ac:dyDescent="0.25">
      <c r="A354" s="170" t="s">
        <v>439</v>
      </c>
      <c r="B354" s="137" t="s">
        <v>302</v>
      </c>
      <c r="C354" s="138" t="s">
        <v>706</v>
      </c>
      <c r="D354" s="42">
        <v>56000</v>
      </c>
      <c r="E354" s="42" t="s">
        <v>43</v>
      </c>
      <c r="F354" s="42">
        <f t="shared" si="5"/>
        <v>56000</v>
      </c>
    </row>
    <row r="355" spans="1:6" ht="39" x14ac:dyDescent="0.25">
      <c r="A355" s="170" t="s">
        <v>547</v>
      </c>
      <c r="B355" s="137" t="s">
        <v>302</v>
      </c>
      <c r="C355" s="138" t="s">
        <v>707</v>
      </c>
      <c r="D355" s="42">
        <v>56000</v>
      </c>
      <c r="E355" s="42" t="s">
        <v>43</v>
      </c>
      <c r="F355" s="42">
        <f t="shared" si="5"/>
        <v>56000</v>
      </c>
    </row>
    <row r="356" spans="1:6" ht="26.25" x14ac:dyDescent="0.25">
      <c r="A356" s="170" t="s">
        <v>549</v>
      </c>
      <c r="B356" s="137" t="s">
        <v>302</v>
      </c>
      <c r="C356" s="138" t="s">
        <v>708</v>
      </c>
      <c r="D356" s="42">
        <v>56000</v>
      </c>
      <c r="E356" s="42" t="s">
        <v>43</v>
      </c>
      <c r="F356" s="42">
        <f t="shared" si="5"/>
        <v>56000</v>
      </c>
    </row>
    <row r="357" spans="1:6" ht="15.75" x14ac:dyDescent="0.25">
      <c r="A357" s="161" t="s">
        <v>709</v>
      </c>
      <c r="B357" s="162" t="s">
        <v>302</v>
      </c>
      <c r="C357" s="163" t="s">
        <v>710</v>
      </c>
      <c r="D357" s="164">
        <v>605528</v>
      </c>
      <c r="E357" s="164">
        <v>439928</v>
      </c>
      <c r="F357" s="164">
        <f t="shared" si="5"/>
        <v>165600</v>
      </c>
    </row>
    <row r="358" spans="1:6" ht="69.75" customHeight="1" x14ac:dyDescent="0.25">
      <c r="A358" s="171" t="s">
        <v>306</v>
      </c>
      <c r="B358" s="137" t="s">
        <v>302</v>
      </c>
      <c r="C358" s="138" t="s">
        <v>890</v>
      </c>
      <c r="D358" s="42">
        <v>12278.04</v>
      </c>
      <c r="E358" s="42">
        <v>12278.04</v>
      </c>
      <c r="F358" s="42" t="str">
        <f t="shared" si="5"/>
        <v>-</v>
      </c>
    </row>
    <row r="359" spans="1:6" ht="29.25" customHeight="1" x14ac:dyDescent="0.25">
      <c r="A359" s="171" t="s">
        <v>316</v>
      </c>
      <c r="B359" s="137" t="s">
        <v>302</v>
      </c>
      <c r="C359" s="138" t="s">
        <v>891</v>
      </c>
      <c r="D359" s="42">
        <v>12278.04</v>
      </c>
      <c r="E359" s="42">
        <v>12278.04</v>
      </c>
      <c r="F359" s="42" t="str">
        <f t="shared" si="5"/>
        <v>-</v>
      </c>
    </row>
    <row r="360" spans="1:6" ht="56.25" customHeight="1" x14ac:dyDescent="0.25">
      <c r="A360" s="171" t="s">
        <v>411</v>
      </c>
      <c r="B360" s="137" t="s">
        <v>302</v>
      </c>
      <c r="C360" s="138" t="s">
        <v>892</v>
      </c>
      <c r="D360" s="42">
        <v>12278.04</v>
      </c>
      <c r="E360" s="42">
        <v>12278.04</v>
      </c>
      <c r="F360" s="42" t="str">
        <f t="shared" si="5"/>
        <v>-</v>
      </c>
    </row>
    <row r="361" spans="1:6" ht="33" customHeight="1" x14ac:dyDescent="0.25">
      <c r="A361" s="170" t="s">
        <v>324</v>
      </c>
      <c r="B361" s="137" t="s">
        <v>302</v>
      </c>
      <c r="C361" s="138" t="s">
        <v>711</v>
      </c>
      <c r="D361" s="42">
        <v>497199.96</v>
      </c>
      <c r="E361" s="42">
        <v>387599.96</v>
      </c>
      <c r="F361" s="42">
        <f t="shared" si="5"/>
        <v>109600</v>
      </c>
    </row>
    <row r="362" spans="1:6" ht="42" customHeight="1" x14ac:dyDescent="0.25">
      <c r="A362" s="170" t="s">
        <v>326</v>
      </c>
      <c r="B362" s="137" t="s">
        <v>302</v>
      </c>
      <c r="C362" s="138" t="s">
        <v>712</v>
      </c>
      <c r="D362" s="42">
        <v>497199.96</v>
      </c>
      <c r="E362" s="42">
        <v>387599.96</v>
      </c>
      <c r="F362" s="42">
        <f t="shared" si="5"/>
        <v>109600</v>
      </c>
    </row>
    <row r="363" spans="1:6" ht="15.75" x14ac:dyDescent="0.25">
      <c r="A363" s="170" t="s">
        <v>330</v>
      </c>
      <c r="B363" s="137" t="s">
        <v>302</v>
      </c>
      <c r="C363" s="138" t="s">
        <v>713</v>
      </c>
      <c r="D363" s="42">
        <v>497199.96</v>
      </c>
      <c r="E363" s="42">
        <v>387599.96</v>
      </c>
      <c r="F363" s="42">
        <f t="shared" si="5"/>
        <v>109600</v>
      </c>
    </row>
    <row r="364" spans="1:6" ht="26.25" x14ac:dyDescent="0.25">
      <c r="A364" s="170" t="s">
        <v>644</v>
      </c>
      <c r="B364" s="137" t="s">
        <v>302</v>
      </c>
      <c r="C364" s="138" t="s">
        <v>865</v>
      </c>
      <c r="D364" s="42">
        <v>40050</v>
      </c>
      <c r="E364" s="42">
        <v>40050</v>
      </c>
      <c r="F364" s="42" t="str">
        <f t="shared" si="5"/>
        <v>-</v>
      </c>
    </row>
    <row r="365" spans="1:6" ht="22.5" customHeight="1" x14ac:dyDescent="0.25">
      <c r="A365" s="170" t="s">
        <v>867</v>
      </c>
      <c r="B365" s="137" t="s">
        <v>302</v>
      </c>
      <c r="C365" s="138" t="s">
        <v>866</v>
      </c>
      <c r="D365" s="42">
        <v>40050</v>
      </c>
      <c r="E365" s="42">
        <v>40050</v>
      </c>
      <c r="F365" s="42" t="str">
        <f t="shared" si="5"/>
        <v>-</v>
      </c>
    </row>
    <row r="366" spans="1:6" ht="39" x14ac:dyDescent="0.25">
      <c r="A366" s="170" t="s">
        <v>439</v>
      </c>
      <c r="B366" s="137" t="s">
        <v>302</v>
      </c>
      <c r="C366" s="138" t="s">
        <v>714</v>
      </c>
      <c r="D366" s="42">
        <v>56000</v>
      </c>
      <c r="E366" s="42" t="s">
        <v>43</v>
      </c>
      <c r="F366" s="42">
        <f t="shared" si="5"/>
        <v>56000</v>
      </c>
    </row>
    <row r="367" spans="1:6" ht="39" x14ac:dyDescent="0.25">
      <c r="A367" s="170" t="s">
        <v>547</v>
      </c>
      <c r="B367" s="137" t="s">
        <v>302</v>
      </c>
      <c r="C367" s="138" t="s">
        <v>715</v>
      </c>
      <c r="D367" s="42">
        <v>56000</v>
      </c>
      <c r="E367" s="42" t="s">
        <v>43</v>
      </c>
      <c r="F367" s="42">
        <f t="shared" si="5"/>
        <v>56000</v>
      </c>
    </row>
    <row r="368" spans="1:6" ht="26.25" x14ac:dyDescent="0.25">
      <c r="A368" s="170" t="s">
        <v>549</v>
      </c>
      <c r="B368" s="137" t="s">
        <v>302</v>
      </c>
      <c r="C368" s="138" t="s">
        <v>716</v>
      </c>
      <c r="D368" s="42">
        <v>56000</v>
      </c>
      <c r="E368" s="42" t="s">
        <v>43</v>
      </c>
      <c r="F368" s="42">
        <f t="shared" si="5"/>
        <v>56000</v>
      </c>
    </row>
    <row r="369" spans="1:6" ht="30" customHeight="1" x14ac:dyDescent="0.25">
      <c r="A369" s="161" t="s">
        <v>717</v>
      </c>
      <c r="B369" s="162" t="s">
        <v>302</v>
      </c>
      <c r="C369" s="163" t="s">
        <v>718</v>
      </c>
      <c r="D369" s="164">
        <v>500000</v>
      </c>
      <c r="E369" s="164">
        <v>489931.5</v>
      </c>
      <c r="F369" s="164">
        <f t="shared" si="5"/>
        <v>10068.5</v>
      </c>
    </row>
    <row r="370" spans="1:6" ht="72.75" customHeight="1" x14ac:dyDescent="0.25">
      <c r="A370" s="170" t="s">
        <v>306</v>
      </c>
      <c r="B370" s="137" t="s">
        <v>302</v>
      </c>
      <c r="C370" s="138" t="s">
        <v>719</v>
      </c>
      <c r="D370" s="42">
        <v>491550</v>
      </c>
      <c r="E370" s="42">
        <v>484881.5</v>
      </c>
      <c r="F370" s="42">
        <f t="shared" si="5"/>
        <v>6668.5</v>
      </c>
    </row>
    <row r="371" spans="1:6" ht="26.25" x14ac:dyDescent="0.25">
      <c r="A371" s="170" t="s">
        <v>316</v>
      </c>
      <c r="B371" s="137" t="s">
        <v>302</v>
      </c>
      <c r="C371" s="138" t="s">
        <v>720</v>
      </c>
      <c r="D371" s="42">
        <v>491550</v>
      </c>
      <c r="E371" s="42">
        <v>484881.5</v>
      </c>
      <c r="F371" s="42">
        <f t="shared" si="5"/>
        <v>6668.5</v>
      </c>
    </row>
    <row r="372" spans="1:6" ht="64.5" x14ac:dyDescent="0.25">
      <c r="A372" s="170" t="s">
        <v>411</v>
      </c>
      <c r="B372" s="137" t="s">
        <v>302</v>
      </c>
      <c r="C372" s="138" t="s">
        <v>721</v>
      </c>
      <c r="D372" s="42">
        <v>491550</v>
      </c>
      <c r="E372" s="42">
        <v>484881.5</v>
      </c>
      <c r="F372" s="42">
        <f t="shared" si="5"/>
        <v>6668.5</v>
      </c>
    </row>
    <row r="373" spans="1:6" ht="35.25" customHeight="1" x14ac:dyDescent="0.25">
      <c r="A373" s="170" t="s">
        <v>324</v>
      </c>
      <c r="B373" s="137" t="s">
        <v>302</v>
      </c>
      <c r="C373" s="138" t="s">
        <v>893</v>
      </c>
      <c r="D373" s="42">
        <v>8450</v>
      </c>
      <c r="E373" s="42">
        <v>5050</v>
      </c>
      <c r="F373" s="42">
        <f t="shared" si="5"/>
        <v>3400</v>
      </c>
    </row>
    <row r="374" spans="1:6" ht="48" customHeight="1" x14ac:dyDescent="0.25">
      <c r="A374" s="170" t="s">
        <v>326</v>
      </c>
      <c r="B374" s="137" t="s">
        <v>302</v>
      </c>
      <c r="C374" s="138" t="s">
        <v>894</v>
      </c>
      <c r="D374" s="42">
        <v>8450</v>
      </c>
      <c r="E374" s="42">
        <v>5050</v>
      </c>
      <c r="F374" s="42">
        <f t="shared" si="5"/>
        <v>3400</v>
      </c>
    </row>
    <row r="375" spans="1:6" ht="24" customHeight="1" x14ac:dyDescent="0.25">
      <c r="A375" s="170" t="s">
        <v>330</v>
      </c>
      <c r="B375" s="137" t="s">
        <v>302</v>
      </c>
      <c r="C375" s="138" t="s">
        <v>895</v>
      </c>
      <c r="D375" s="42">
        <v>8450</v>
      </c>
      <c r="E375" s="42">
        <v>5050</v>
      </c>
      <c r="F375" s="42">
        <f t="shared" si="5"/>
        <v>3400</v>
      </c>
    </row>
    <row r="376" spans="1:6" ht="26.25" x14ac:dyDescent="0.25">
      <c r="A376" s="161" t="s">
        <v>722</v>
      </c>
      <c r="B376" s="162" t="s">
        <v>302</v>
      </c>
      <c r="C376" s="163" t="s">
        <v>723</v>
      </c>
      <c r="D376" s="164">
        <v>3059433.4</v>
      </c>
      <c r="E376" s="164">
        <v>2675464.71</v>
      </c>
      <c r="F376" s="164">
        <f t="shared" si="5"/>
        <v>383968.68999999994</v>
      </c>
    </row>
    <row r="377" spans="1:6" ht="26.25" x14ac:dyDescent="0.25">
      <c r="A377" s="170" t="s">
        <v>724</v>
      </c>
      <c r="B377" s="137" t="s">
        <v>302</v>
      </c>
      <c r="C377" s="138" t="s">
        <v>725</v>
      </c>
      <c r="D377" s="42">
        <v>3059433.4</v>
      </c>
      <c r="E377" s="42">
        <v>2675464.71</v>
      </c>
      <c r="F377" s="42">
        <f t="shared" si="5"/>
        <v>383968.68999999994</v>
      </c>
    </row>
    <row r="378" spans="1:6" ht="15.75" x14ac:dyDescent="0.25">
      <c r="A378" s="170" t="s">
        <v>726</v>
      </c>
      <c r="B378" s="137" t="s">
        <v>302</v>
      </c>
      <c r="C378" s="138" t="s">
        <v>727</v>
      </c>
      <c r="D378" s="42">
        <v>3059433.4</v>
      </c>
      <c r="E378" s="42">
        <v>2675464.71</v>
      </c>
      <c r="F378" s="42">
        <f t="shared" si="5"/>
        <v>383968.68999999994</v>
      </c>
    </row>
    <row r="379" spans="1:6" ht="26.25" x14ac:dyDescent="0.25">
      <c r="A379" s="161" t="s">
        <v>728</v>
      </c>
      <c r="B379" s="162" t="s">
        <v>302</v>
      </c>
      <c r="C379" s="163" t="s">
        <v>729</v>
      </c>
      <c r="D379" s="164">
        <v>3059433.4</v>
      </c>
      <c r="E379" s="164">
        <v>2675464.71</v>
      </c>
      <c r="F379" s="164">
        <f t="shared" si="5"/>
        <v>383968.68999999994</v>
      </c>
    </row>
    <row r="380" spans="1:6" ht="26.25" x14ac:dyDescent="0.25">
      <c r="A380" s="170" t="s">
        <v>724</v>
      </c>
      <c r="B380" s="137" t="s">
        <v>302</v>
      </c>
      <c r="C380" s="138" t="s">
        <v>730</v>
      </c>
      <c r="D380" s="42">
        <v>3059433.4</v>
      </c>
      <c r="E380" s="42">
        <v>2675464.71</v>
      </c>
      <c r="F380" s="42">
        <f t="shared" si="5"/>
        <v>383968.68999999994</v>
      </c>
    </row>
    <row r="381" spans="1:6" ht="15.75" x14ac:dyDescent="0.25">
      <c r="A381" s="170" t="s">
        <v>726</v>
      </c>
      <c r="B381" s="137" t="s">
        <v>302</v>
      </c>
      <c r="C381" s="138" t="s">
        <v>731</v>
      </c>
      <c r="D381" s="42">
        <v>3059433.4</v>
      </c>
      <c r="E381" s="42">
        <v>2675464.71</v>
      </c>
      <c r="F381" s="42">
        <f t="shared" si="5"/>
        <v>383968.68999999994</v>
      </c>
    </row>
    <row r="382" spans="1:6" ht="13.5" customHeight="1" thickBot="1" x14ac:dyDescent="0.3">
      <c r="A382" s="149"/>
      <c r="B382" s="150"/>
      <c r="C382" s="151"/>
      <c r="D382" s="152"/>
      <c r="E382" s="153"/>
      <c r="F382" s="153"/>
    </row>
    <row r="383" spans="1:6" ht="34.5" customHeight="1" thickBot="1" x14ac:dyDescent="0.3">
      <c r="A383" s="41" t="s">
        <v>732</v>
      </c>
      <c r="B383" s="95" t="s">
        <v>733</v>
      </c>
      <c r="C383" s="43" t="s">
        <v>303</v>
      </c>
      <c r="D383" s="62">
        <f>'Доходы+'!D19-'Расходы+'!D13</f>
        <v>-8197004</v>
      </c>
      <c r="E383" s="62">
        <f>'Доходы+'!E19-'Расходы+'!E13</f>
        <v>169149.31000006199</v>
      </c>
      <c r="F383" s="44" t="s">
        <v>734</v>
      </c>
    </row>
  </sheetData>
  <mergeCells count="7">
    <mergeCell ref="F4:F9"/>
    <mergeCell ref="C4:C9"/>
    <mergeCell ref="A2:D2"/>
    <mergeCell ref="A4:A11"/>
    <mergeCell ref="B4:B11"/>
    <mergeCell ref="D4:D11"/>
    <mergeCell ref="E4:E9"/>
  </mergeCells>
  <conditionalFormatting sqref="F14 F16:F381">
    <cfRule type="cellIs" priority="8" stopIfTrue="1" operator="equal">
      <formula>0</formula>
    </cfRule>
  </conditionalFormatting>
  <conditionalFormatting sqref="E14">
    <cfRule type="cellIs" priority="5" stopIfTrue="1" operator="equal">
      <formula>0</formula>
    </cfRule>
  </conditionalFormatting>
  <conditionalFormatting sqref="E31">
    <cfRule type="cellIs" priority="4" stopIfTrue="1" operator="equal">
      <formula>0</formula>
    </cfRule>
  </conditionalFormatting>
  <conditionalFormatting sqref="E29">
    <cfRule type="cellIs" priority="3" stopIfTrue="1" operator="equal">
      <formula>0</formula>
    </cfRule>
  </conditionalFormatting>
  <conditionalFormatting sqref="E28">
    <cfRule type="cellIs" priority="2" stopIfTrue="1" operator="equal">
      <formula>0</formula>
    </cfRule>
  </conditionalFormatting>
  <conditionalFormatting sqref="E16">
    <cfRule type="cellIs" priority="1" stopIfTrue="1" operator="equal">
      <formula>0</formula>
    </cfRule>
  </conditionalFormatting>
  <pageMargins left="0.78740157480314965" right="0.78740157480314965" top="0.59055118110236227" bottom="0.59055118110236227" header="0" footer="0"/>
  <pageSetup paperSize="9" scale="61"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view="pageBreakPreview" zoomScale="83" zoomScaleNormal="100" zoomScaleSheetLayoutView="83" workbookViewId="0">
      <selection activeCell="K58" sqref="K58"/>
    </sheetView>
  </sheetViews>
  <sheetFormatPr defaultRowHeight="12.75" customHeight="1" x14ac:dyDescent="0.2"/>
  <cols>
    <col min="1" max="1" width="45.42578125" style="1" customWidth="1"/>
    <col min="2" max="2" width="5.5703125" style="1" customWidth="1"/>
    <col min="3" max="3" width="36.140625" style="1" customWidth="1"/>
    <col min="4" max="4" width="20.42578125" style="1" customWidth="1"/>
    <col min="5" max="5" width="19.140625" style="1" customWidth="1"/>
    <col min="6" max="6" width="18.140625" style="1" customWidth="1"/>
    <col min="7" max="7" width="24.28515625" style="1" customWidth="1"/>
    <col min="8" max="16384" width="9.140625" style="1"/>
  </cols>
  <sheetData>
    <row r="1" spans="1:7" ht="11.1" customHeight="1" x14ac:dyDescent="0.2">
      <c r="A1" s="111" t="s">
        <v>735</v>
      </c>
      <c r="B1" s="111"/>
      <c r="C1" s="111"/>
      <c r="D1" s="111"/>
      <c r="E1" s="111"/>
      <c r="F1" s="111"/>
    </row>
    <row r="2" spans="1:7" ht="13.15" customHeight="1" x14ac:dyDescent="0.25">
      <c r="A2" s="104" t="s">
        <v>736</v>
      </c>
      <c r="B2" s="104"/>
      <c r="C2" s="104"/>
      <c r="D2" s="104"/>
      <c r="E2" s="104"/>
      <c r="F2" s="104"/>
    </row>
    <row r="3" spans="1:7" ht="9" customHeight="1" x14ac:dyDescent="0.2">
      <c r="A3" s="2"/>
      <c r="B3" s="3"/>
      <c r="C3" s="4"/>
      <c r="D3" s="5"/>
      <c r="E3" s="5"/>
      <c r="F3" s="4"/>
    </row>
    <row r="4" spans="1:7" ht="13.9" customHeight="1" thickBot="1" x14ac:dyDescent="0.25">
      <c r="A4" s="9">
        <v>1</v>
      </c>
      <c r="B4" s="10">
        <v>2</v>
      </c>
      <c r="C4" s="11">
        <v>3</v>
      </c>
      <c r="D4" s="12" t="s">
        <v>26</v>
      </c>
      <c r="E4" s="13" t="s">
        <v>27</v>
      </c>
      <c r="F4" s="14" t="s">
        <v>28</v>
      </c>
    </row>
    <row r="5" spans="1:7" ht="4.9000000000000004" customHeight="1" x14ac:dyDescent="0.2">
      <c r="A5" s="112" t="s">
        <v>20</v>
      </c>
      <c r="B5" s="115" t="s">
        <v>21</v>
      </c>
      <c r="C5" s="118" t="s">
        <v>737</v>
      </c>
      <c r="D5" s="121" t="s">
        <v>23</v>
      </c>
      <c r="E5" s="121" t="s">
        <v>24</v>
      </c>
      <c r="F5" s="124" t="s">
        <v>25</v>
      </c>
    </row>
    <row r="6" spans="1:7" ht="6" customHeight="1" x14ac:dyDescent="0.2">
      <c r="A6" s="113"/>
      <c r="B6" s="116"/>
      <c r="C6" s="119"/>
      <c r="D6" s="122"/>
      <c r="E6" s="122"/>
      <c r="F6" s="125"/>
    </row>
    <row r="7" spans="1:7" ht="4.9000000000000004" customHeight="1" x14ac:dyDescent="0.2">
      <c r="A7" s="113"/>
      <c r="B7" s="116"/>
      <c r="C7" s="119"/>
      <c r="D7" s="122"/>
      <c r="E7" s="122"/>
      <c r="F7" s="125"/>
    </row>
    <row r="8" spans="1:7" ht="6" customHeight="1" x14ac:dyDescent="0.2">
      <c r="A8" s="113"/>
      <c r="B8" s="116"/>
      <c r="C8" s="119"/>
      <c r="D8" s="122"/>
      <c r="E8" s="122"/>
      <c r="F8" s="125"/>
    </row>
    <row r="9" spans="1:7" ht="6" customHeight="1" x14ac:dyDescent="0.2">
      <c r="A9" s="113"/>
      <c r="B9" s="116"/>
      <c r="C9" s="119"/>
      <c r="D9" s="122"/>
      <c r="E9" s="122"/>
      <c r="F9" s="125"/>
    </row>
    <row r="10" spans="1:7" ht="18" customHeight="1" x14ac:dyDescent="0.2">
      <c r="A10" s="113"/>
      <c r="B10" s="116"/>
      <c r="C10" s="119"/>
      <c r="D10" s="122"/>
      <c r="E10" s="122"/>
      <c r="F10" s="125"/>
    </row>
    <row r="11" spans="1:7" ht="13.5" customHeight="1" x14ac:dyDescent="0.2">
      <c r="A11" s="114"/>
      <c r="B11" s="117"/>
      <c r="C11" s="120"/>
      <c r="D11" s="123"/>
      <c r="E11" s="123"/>
      <c r="F11" s="126"/>
    </row>
    <row r="12" spans="1:7" ht="13.5" thickBot="1" x14ac:dyDescent="0.25">
      <c r="A12" s="15">
        <v>1</v>
      </c>
      <c r="B12" s="16">
        <v>2</v>
      </c>
      <c r="C12" s="17">
        <v>3</v>
      </c>
      <c r="D12" s="18" t="s">
        <v>26</v>
      </c>
      <c r="E12" s="19" t="s">
        <v>27</v>
      </c>
      <c r="F12" s="20" t="s">
        <v>28</v>
      </c>
    </row>
    <row r="13" spans="1:7" ht="33.75" customHeight="1" x14ac:dyDescent="0.25">
      <c r="A13" s="21" t="s">
        <v>738</v>
      </c>
      <c r="B13" s="22" t="s">
        <v>739</v>
      </c>
      <c r="C13" s="45" t="s">
        <v>786</v>
      </c>
      <c r="D13" s="63">
        <f>D15+D24</f>
        <v>8197004</v>
      </c>
      <c r="E13" s="63">
        <f>E24+E15</f>
        <v>-169149.31000006199</v>
      </c>
      <c r="F13" s="64">
        <f>D13-E13</f>
        <v>8366153.310000062</v>
      </c>
      <c r="G13" s="8"/>
    </row>
    <row r="14" spans="1:7" ht="19.5" customHeight="1" x14ac:dyDescent="0.25">
      <c r="A14" s="23" t="s">
        <v>787</v>
      </c>
      <c r="B14" s="24"/>
      <c r="C14" s="46"/>
      <c r="D14" s="46"/>
      <c r="E14" s="65"/>
      <c r="F14" s="109">
        <f>D15-E15</f>
        <v>3925364</v>
      </c>
    </row>
    <row r="15" spans="1:7" ht="30" customHeight="1" x14ac:dyDescent="0.25">
      <c r="A15" s="25" t="s">
        <v>740</v>
      </c>
      <c r="B15" s="26" t="s">
        <v>741</v>
      </c>
      <c r="C15" s="47" t="s">
        <v>786</v>
      </c>
      <c r="D15" s="66">
        <f>D17</f>
        <v>5199004</v>
      </c>
      <c r="E15" s="66">
        <f>E17</f>
        <v>1273640</v>
      </c>
      <c r="F15" s="110"/>
      <c r="G15" s="8"/>
    </row>
    <row r="16" spans="1:7" ht="15.75" x14ac:dyDescent="0.25">
      <c r="A16" s="27" t="s">
        <v>742</v>
      </c>
      <c r="B16" s="28"/>
      <c r="C16" s="48"/>
      <c r="D16" s="48"/>
      <c r="E16" s="67"/>
      <c r="F16" s="109">
        <f>D17-E17</f>
        <v>3925364</v>
      </c>
    </row>
    <row r="17" spans="1:7" ht="33.75" customHeight="1" x14ac:dyDescent="0.25">
      <c r="A17" s="29" t="s">
        <v>788</v>
      </c>
      <c r="B17" s="30" t="s">
        <v>741</v>
      </c>
      <c r="C17" s="49" t="s">
        <v>789</v>
      </c>
      <c r="D17" s="68">
        <f>D18+D20</f>
        <v>5199004</v>
      </c>
      <c r="E17" s="69">
        <f>E18+E20</f>
        <v>1273640</v>
      </c>
      <c r="F17" s="110"/>
      <c r="G17" s="8"/>
    </row>
    <row r="18" spans="1:7" ht="35.25" customHeight="1" x14ac:dyDescent="0.25">
      <c r="A18" s="29" t="s">
        <v>790</v>
      </c>
      <c r="B18" s="30" t="s">
        <v>741</v>
      </c>
      <c r="C18" s="49" t="s">
        <v>791</v>
      </c>
      <c r="D18" s="68">
        <f>D19</f>
        <v>23600000</v>
      </c>
      <c r="E18" s="69">
        <v>18000000</v>
      </c>
      <c r="F18" s="70">
        <f>D18-E18</f>
        <v>5600000</v>
      </c>
    </row>
    <row r="19" spans="1:7" ht="45" customHeight="1" x14ac:dyDescent="0.25">
      <c r="A19" s="29" t="s">
        <v>792</v>
      </c>
      <c r="B19" s="30" t="s">
        <v>741</v>
      </c>
      <c r="C19" s="49" t="s">
        <v>793</v>
      </c>
      <c r="D19" s="68">
        <v>23600000</v>
      </c>
      <c r="E19" s="69">
        <v>18000000</v>
      </c>
      <c r="F19" s="70">
        <f>D19-E19</f>
        <v>5600000</v>
      </c>
      <c r="G19" s="8"/>
    </row>
    <row r="20" spans="1:7" ht="46.5" customHeight="1" x14ac:dyDescent="0.25">
      <c r="A20" s="29" t="s">
        <v>794</v>
      </c>
      <c r="B20" s="30" t="s">
        <v>741</v>
      </c>
      <c r="C20" s="49" t="s">
        <v>795</v>
      </c>
      <c r="D20" s="68">
        <f>D21</f>
        <v>-18400996</v>
      </c>
      <c r="E20" s="69">
        <f>E21</f>
        <v>-16726360</v>
      </c>
      <c r="F20" s="70">
        <f>D20-E20</f>
        <v>-1674636</v>
      </c>
    </row>
    <row r="21" spans="1:7" ht="49.5" customHeight="1" x14ac:dyDescent="0.25">
      <c r="A21" s="29" t="s">
        <v>796</v>
      </c>
      <c r="B21" s="30" t="s">
        <v>741</v>
      </c>
      <c r="C21" s="49" t="s">
        <v>797</v>
      </c>
      <c r="D21" s="68">
        <v>-18400996</v>
      </c>
      <c r="E21" s="69">
        <v>-16726360</v>
      </c>
      <c r="F21" s="70">
        <f>D21-E21</f>
        <v>-1674636</v>
      </c>
    </row>
    <row r="22" spans="1:7" ht="33.75" customHeight="1" x14ac:dyDescent="0.25">
      <c r="A22" s="31" t="s">
        <v>743</v>
      </c>
      <c r="B22" s="32" t="s">
        <v>744</v>
      </c>
      <c r="C22" s="50" t="s">
        <v>786</v>
      </c>
      <c r="D22" s="71" t="s">
        <v>43</v>
      </c>
      <c r="E22" s="72" t="s">
        <v>43</v>
      </c>
      <c r="F22" s="73" t="s">
        <v>43</v>
      </c>
    </row>
    <row r="23" spans="1:7" ht="15.75" x14ac:dyDescent="0.25">
      <c r="A23" s="29" t="s">
        <v>742</v>
      </c>
      <c r="B23" s="33"/>
      <c r="C23" s="51" t="s">
        <v>798</v>
      </c>
      <c r="D23" s="51" t="s">
        <v>798</v>
      </c>
      <c r="E23" s="51" t="s">
        <v>798</v>
      </c>
      <c r="F23" s="74" t="s">
        <v>798</v>
      </c>
    </row>
    <row r="24" spans="1:7" ht="16.5" customHeight="1" x14ac:dyDescent="0.25">
      <c r="A24" s="25" t="s">
        <v>799</v>
      </c>
      <c r="B24" s="26" t="s">
        <v>745</v>
      </c>
      <c r="C24" s="49" t="s">
        <v>800</v>
      </c>
      <c r="D24" s="66">
        <f>D25</f>
        <v>2998000</v>
      </c>
      <c r="E24" s="75">
        <f>E25</f>
        <v>-1442789.310000062</v>
      </c>
      <c r="F24" s="76">
        <f>D25-E25</f>
        <v>4440789.310000062</v>
      </c>
    </row>
    <row r="25" spans="1:7" ht="36.75" customHeight="1" x14ac:dyDescent="0.25">
      <c r="A25" s="29" t="s">
        <v>801</v>
      </c>
      <c r="B25" s="30" t="s">
        <v>745</v>
      </c>
      <c r="C25" s="49" t="s">
        <v>800</v>
      </c>
      <c r="D25" s="68">
        <f>D26+D30</f>
        <v>2998000</v>
      </c>
      <c r="E25" s="69">
        <f>E26+E30</f>
        <v>-1442789.310000062</v>
      </c>
      <c r="F25" s="70">
        <f>D25-E25</f>
        <v>4440789.310000062</v>
      </c>
    </row>
    <row r="26" spans="1:7" ht="16.5" customHeight="1" x14ac:dyDescent="0.25">
      <c r="A26" s="25" t="s">
        <v>746</v>
      </c>
      <c r="B26" s="26" t="s">
        <v>747</v>
      </c>
      <c r="C26" s="49" t="s">
        <v>802</v>
      </c>
      <c r="D26" s="66">
        <f>D27</f>
        <v>-826651449.25999999</v>
      </c>
      <c r="E26" s="75">
        <f>E27</f>
        <v>-591535704.32000005</v>
      </c>
      <c r="F26" s="77" t="s">
        <v>734</v>
      </c>
    </row>
    <row r="27" spans="1:7" ht="29.25" customHeight="1" x14ac:dyDescent="0.25">
      <c r="A27" s="29" t="s">
        <v>803</v>
      </c>
      <c r="B27" s="30" t="s">
        <v>747</v>
      </c>
      <c r="C27" s="49" t="s">
        <v>804</v>
      </c>
      <c r="D27" s="68">
        <v>-826651449.25999999</v>
      </c>
      <c r="E27" s="69">
        <v>-591535704.32000005</v>
      </c>
      <c r="F27" s="78" t="s">
        <v>734</v>
      </c>
    </row>
    <row r="28" spans="1:7" ht="30" customHeight="1" x14ac:dyDescent="0.25">
      <c r="A28" s="29" t="s">
        <v>805</v>
      </c>
      <c r="B28" s="30" t="s">
        <v>747</v>
      </c>
      <c r="C28" s="49" t="s">
        <v>806</v>
      </c>
      <c r="D28" s="68">
        <f>D27</f>
        <v>-826651449.25999999</v>
      </c>
      <c r="E28" s="69">
        <f>E27</f>
        <v>-591535704.32000005</v>
      </c>
      <c r="F28" s="78" t="s">
        <v>734</v>
      </c>
    </row>
    <row r="29" spans="1:7" ht="35.25" customHeight="1" x14ac:dyDescent="0.25">
      <c r="A29" s="29" t="s">
        <v>807</v>
      </c>
      <c r="B29" s="30" t="s">
        <v>747</v>
      </c>
      <c r="C29" s="49" t="s">
        <v>808</v>
      </c>
      <c r="D29" s="68">
        <f>D28</f>
        <v>-826651449.25999999</v>
      </c>
      <c r="E29" s="69">
        <f>E28</f>
        <v>-591535704.32000005</v>
      </c>
      <c r="F29" s="78" t="s">
        <v>734</v>
      </c>
    </row>
    <row r="30" spans="1:7" ht="17.25" customHeight="1" x14ac:dyDescent="0.25">
      <c r="A30" s="25" t="s">
        <v>748</v>
      </c>
      <c r="B30" s="26" t="s">
        <v>749</v>
      </c>
      <c r="C30" s="49" t="s">
        <v>809</v>
      </c>
      <c r="D30" s="66">
        <f>D31</f>
        <v>829649449.25999999</v>
      </c>
      <c r="E30" s="75">
        <f>E31</f>
        <v>590092915.00999999</v>
      </c>
      <c r="F30" s="77" t="s">
        <v>734</v>
      </c>
    </row>
    <row r="31" spans="1:7" ht="30.75" customHeight="1" x14ac:dyDescent="0.25">
      <c r="A31" s="29" t="s">
        <v>810</v>
      </c>
      <c r="B31" s="30" t="s">
        <v>749</v>
      </c>
      <c r="C31" s="49" t="s">
        <v>811</v>
      </c>
      <c r="D31" s="68">
        <v>829649449.25999999</v>
      </c>
      <c r="E31" s="69">
        <v>590092915.00999999</v>
      </c>
      <c r="F31" s="78" t="s">
        <v>734</v>
      </c>
    </row>
    <row r="32" spans="1:7" ht="33.75" customHeight="1" x14ac:dyDescent="0.25">
      <c r="A32" s="29" t="s">
        <v>812</v>
      </c>
      <c r="B32" s="30" t="s">
        <v>749</v>
      </c>
      <c r="C32" s="49" t="s">
        <v>813</v>
      </c>
      <c r="D32" s="68">
        <f>D31</f>
        <v>829649449.25999999</v>
      </c>
      <c r="E32" s="69">
        <f>E31</f>
        <v>590092915.00999999</v>
      </c>
      <c r="F32" s="78" t="s">
        <v>734</v>
      </c>
    </row>
    <row r="33" spans="1:6" ht="36" customHeight="1" thickBot="1" x14ac:dyDescent="0.3">
      <c r="A33" s="34" t="s">
        <v>814</v>
      </c>
      <c r="B33" s="35" t="s">
        <v>749</v>
      </c>
      <c r="C33" s="52" t="s">
        <v>815</v>
      </c>
      <c r="D33" s="79">
        <f>D32</f>
        <v>829649449.25999999</v>
      </c>
      <c r="E33" s="80">
        <f>E32</f>
        <v>590092915.00999999</v>
      </c>
      <c r="F33" s="81" t="s">
        <v>734</v>
      </c>
    </row>
    <row r="34" spans="1:6" ht="12.75" customHeight="1" x14ac:dyDescent="0.2">
      <c r="F34" s="6"/>
    </row>
    <row r="36" spans="1:6" ht="108.75" customHeight="1" x14ac:dyDescent="0.2">
      <c r="A36" s="60" t="s">
        <v>946</v>
      </c>
      <c r="B36" s="53"/>
      <c r="C36" s="54"/>
      <c r="D36" s="53"/>
      <c r="E36" s="55" t="s">
        <v>947</v>
      </c>
      <c r="F36" s="56"/>
    </row>
    <row r="37" spans="1:6" ht="12.75" customHeight="1" x14ac:dyDescent="0.2">
      <c r="A37" s="53"/>
      <c r="B37" s="53"/>
      <c r="C37" s="57" t="s">
        <v>816</v>
      </c>
      <c r="D37" s="53"/>
      <c r="E37" s="53" t="s">
        <v>817</v>
      </c>
      <c r="F37" s="53"/>
    </row>
    <row r="38" spans="1:6" ht="12.75" customHeight="1" x14ac:dyDescent="0.2">
      <c r="A38" s="53"/>
      <c r="B38" s="53"/>
      <c r="C38" s="57"/>
      <c r="D38" s="53"/>
      <c r="E38" s="53"/>
      <c r="F38" s="53"/>
    </row>
    <row r="39" spans="1:6" ht="12.75" customHeight="1" x14ac:dyDescent="0.2">
      <c r="A39" s="53" t="s">
        <v>953</v>
      </c>
      <c r="B39" s="53"/>
      <c r="C39" s="53"/>
      <c r="D39" s="53"/>
      <c r="E39" s="53"/>
      <c r="F39" s="53"/>
    </row>
    <row r="40" spans="1:6" ht="12.75" customHeight="1" x14ac:dyDescent="0.2">
      <c r="A40" s="53" t="s">
        <v>818</v>
      </c>
      <c r="B40" s="53"/>
      <c r="C40" s="54"/>
      <c r="D40" s="53"/>
      <c r="E40" s="55" t="s">
        <v>954</v>
      </c>
      <c r="F40" s="53"/>
    </row>
    <row r="41" spans="1:6" ht="12.75" customHeight="1" x14ac:dyDescent="0.2">
      <c r="A41" s="53"/>
      <c r="B41" s="53"/>
      <c r="C41" s="57" t="s">
        <v>816</v>
      </c>
      <c r="D41" s="53"/>
      <c r="E41" s="53" t="s">
        <v>817</v>
      </c>
      <c r="F41" s="53"/>
    </row>
    <row r="42" spans="1:6" ht="12.75" customHeight="1" x14ac:dyDescent="0.2">
      <c r="A42" s="53"/>
      <c r="B42" s="53"/>
      <c r="C42" s="53"/>
      <c r="D42" s="53"/>
      <c r="E42" s="53"/>
      <c r="F42" s="53"/>
    </row>
    <row r="43" spans="1:6" ht="14.25" customHeight="1" x14ac:dyDescent="0.2">
      <c r="A43" s="59" t="s">
        <v>948</v>
      </c>
      <c r="B43" s="53"/>
      <c r="C43" s="54"/>
      <c r="D43" s="53"/>
      <c r="E43" s="55" t="s">
        <v>861</v>
      </c>
      <c r="F43" s="53"/>
    </row>
    <row r="44" spans="1:6" ht="12.75" customHeight="1" x14ac:dyDescent="0.2">
      <c r="A44" s="53"/>
      <c r="B44" s="53"/>
      <c r="C44" s="57" t="s">
        <v>816</v>
      </c>
      <c r="D44" s="53"/>
      <c r="E44" s="53" t="s">
        <v>817</v>
      </c>
      <c r="F44" s="53"/>
    </row>
    <row r="45" spans="1:6" ht="12.75" customHeight="1" x14ac:dyDescent="0.2">
      <c r="A45" s="53"/>
      <c r="B45" s="53"/>
      <c r="C45" s="53"/>
      <c r="D45" s="53"/>
      <c r="E45" s="53"/>
      <c r="F45" s="53"/>
    </row>
    <row r="47" spans="1:6" ht="12.75" customHeight="1" x14ac:dyDescent="0.2">
      <c r="A47" s="58" t="s">
        <v>980</v>
      </c>
    </row>
  </sheetData>
  <mergeCells count="10">
    <mergeCell ref="F14:F15"/>
    <mergeCell ref="F16:F17"/>
    <mergeCell ref="A2:F2"/>
    <mergeCell ref="A1:F1"/>
    <mergeCell ref="A5:A11"/>
    <mergeCell ref="B5:B11"/>
    <mergeCell ref="C5:C11"/>
    <mergeCell ref="D5:D11"/>
    <mergeCell ref="E5:E11"/>
    <mergeCell ref="F5:F11"/>
  </mergeCells>
  <conditionalFormatting sqref="E101:F101">
    <cfRule type="cellIs" priority="20" stopIfTrue="1" operator="equal">
      <formula>0</formula>
    </cfRule>
  </conditionalFormatting>
  <conditionalFormatting sqref="F34">
    <cfRule type="cellIs" dxfId="18" priority="19" stopIfTrue="1" operator="equal">
      <formula>0</formula>
    </cfRule>
  </conditionalFormatting>
  <conditionalFormatting sqref="F32">
    <cfRule type="cellIs" dxfId="17" priority="1" stopIfTrue="1" operator="equal">
      <formula>0</formula>
    </cfRule>
  </conditionalFormatting>
  <conditionalFormatting sqref="F33">
    <cfRule type="cellIs" dxfId="16" priority="3" stopIfTrue="1" operator="equal">
      <formula>0</formula>
    </cfRule>
  </conditionalFormatting>
  <conditionalFormatting sqref="F29:F30">
    <cfRule type="cellIs" dxfId="15" priority="2" stopIfTrue="1" operator="equal">
      <formula>0</formula>
    </cfRule>
  </conditionalFormatting>
  <conditionalFormatting sqref="E22:F22">
    <cfRule type="cellIs" dxfId="14" priority="13" stopIfTrue="1" operator="equal">
      <formula>0</formula>
    </cfRule>
  </conditionalFormatting>
  <conditionalFormatting sqref="F24">
    <cfRule type="cellIs" dxfId="13" priority="12" stopIfTrue="1" operator="equal">
      <formula>0</formula>
    </cfRule>
  </conditionalFormatting>
  <conditionalFormatting sqref="E24">
    <cfRule type="cellIs" dxfId="12" priority="11" stopIfTrue="1" operator="equal">
      <formula>0</formula>
    </cfRule>
  </conditionalFormatting>
  <conditionalFormatting sqref="E25:F25 F14 E17 F16">
    <cfRule type="cellIs" dxfId="11" priority="10" stopIfTrue="1" operator="equal">
      <formula>0</formula>
    </cfRule>
  </conditionalFormatting>
  <conditionalFormatting sqref="E26">
    <cfRule type="cellIs" dxfId="10" priority="9" stopIfTrue="1" operator="equal">
      <formula>0</formula>
    </cfRule>
  </conditionalFormatting>
  <conditionalFormatting sqref="E27">
    <cfRule type="cellIs" dxfId="9" priority="8" stopIfTrue="1" operator="equal">
      <formula>0</formula>
    </cfRule>
  </conditionalFormatting>
  <conditionalFormatting sqref="E28">
    <cfRule type="cellIs" dxfId="8" priority="7" stopIfTrue="1" operator="equal">
      <formula>0</formula>
    </cfRule>
  </conditionalFormatting>
  <conditionalFormatting sqref="F26:F27">
    <cfRule type="cellIs" dxfId="7" priority="6" stopIfTrue="1" operator="equal">
      <formula>0</formula>
    </cfRule>
  </conditionalFormatting>
  <conditionalFormatting sqref="F28">
    <cfRule type="cellIs" dxfId="6" priority="5" stopIfTrue="1" operator="equal">
      <formula>0</formula>
    </cfRule>
  </conditionalFormatting>
  <conditionalFormatting sqref="F31">
    <cfRule type="cellIs" dxfId="5" priority="4" stopIfTrue="1" operator="equal">
      <formula>0</formula>
    </cfRule>
  </conditionalFormatting>
  <conditionalFormatting sqref="F13">
    <cfRule type="cellIs" dxfId="4" priority="18" stopIfTrue="1" operator="equal">
      <formula>0</formula>
    </cfRule>
  </conditionalFormatting>
  <conditionalFormatting sqref="E18:F18 F19">
    <cfRule type="cellIs" dxfId="3" priority="17" stopIfTrue="1" operator="equal">
      <formula>0</formula>
    </cfRule>
  </conditionalFormatting>
  <conditionalFormatting sqref="E19">
    <cfRule type="cellIs" dxfId="2" priority="16" stopIfTrue="1" operator="equal">
      <formula>0</formula>
    </cfRule>
  </conditionalFormatting>
  <conditionalFormatting sqref="E20:F20 F21">
    <cfRule type="cellIs" dxfId="1" priority="15" stopIfTrue="1" operator="equal">
      <formula>0</formula>
    </cfRule>
  </conditionalFormatting>
  <conditionalFormatting sqref="E21">
    <cfRule type="cellIs" dxfId="0" priority="14" stopIfTrue="1" operator="equal">
      <formula>0</formula>
    </cfRule>
  </conditionalFormatting>
  <pageMargins left="0.78740157480314965" right="0.78740157480314965" top="0.59055118110236227" bottom="0.59055118110236227" header="0" footer="0"/>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750</v>
      </c>
      <c r="B1" t="s">
        <v>27</v>
      </c>
    </row>
    <row r="2" spans="1:2" x14ac:dyDescent="0.2">
      <c r="A2" t="s">
        <v>751</v>
      </c>
      <c r="B2" t="s">
        <v>752</v>
      </c>
    </row>
    <row r="3" spans="1:2" x14ac:dyDescent="0.2">
      <c r="A3" t="s">
        <v>753</v>
      </c>
      <c r="B3" t="s">
        <v>5</v>
      </c>
    </row>
    <row r="4" spans="1:2" x14ac:dyDescent="0.2">
      <c r="A4" t="s">
        <v>754</v>
      </c>
      <c r="B4" t="s">
        <v>755</v>
      </c>
    </row>
    <row r="5" spans="1:2" x14ac:dyDescent="0.2">
      <c r="A5" t="s">
        <v>756</v>
      </c>
      <c r="B5" t="s">
        <v>757</v>
      </c>
    </row>
    <row r="6" spans="1:2" x14ac:dyDescent="0.2">
      <c r="A6" t="s">
        <v>758</v>
      </c>
      <c r="B6" t="s">
        <v>759</v>
      </c>
    </row>
    <row r="7" spans="1:2" x14ac:dyDescent="0.2">
      <c r="A7" t="s">
        <v>760</v>
      </c>
      <c r="B7" t="s">
        <v>759</v>
      </c>
    </row>
    <row r="8" spans="1:2" x14ac:dyDescent="0.2">
      <c r="A8" t="s">
        <v>761</v>
      </c>
      <c r="B8" t="s">
        <v>762</v>
      </c>
    </row>
    <row r="9" spans="1:2" x14ac:dyDescent="0.2">
      <c r="A9" t="s">
        <v>763</v>
      </c>
      <c r="B9" t="s">
        <v>764</v>
      </c>
    </row>
    <row r="10" spans="1:2" x14ac:dyDescent="0.2">
      <c r="A10" t="s">
        <v>765</v>
      </c>
      <c r="B10" t="s">
        <v>27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32</vt:i4>
      </vt:variant>
    </vt:vector>
  </HeadingPairs>
  <TitlesOfParts>
    <vt:vector size="36"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lpstr>'Доходы+'!Область_печати</vt:lpstr>
      <vt:lpstr>'Источники+'!Область_печати</vt:lpstr>
      <vt:lpstr>'Расходы+'!Область_печати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Рамошина Виктория Викторовна</dc:creator>
  <dc:description>POI HSSF rep:2.47.0.110</dc:description>
  <cp:lastModifiedBy>Приходько Елена Юрьевна</cp:lastModifiedBy>
  <cp:lastPrinted>2019-12-19T06:39:13Z</cp:lastPrinted>
  <dcterms:created xsi:type="dcterms:W3CDTF">2019-03-19T09:19:30Z</dcterms:created>
  <dcterms:modified xsi:type="dcterms:W3CDTF">2019-12-19T06:41:37Z</dcterms:modified>
</cp:coreProperties>
</file>