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19995" windowHeight="8190" activeTab="3"/>
  </bookViews>
  <sheets>
    <sheet name="таблица 9" sheetId="1" r:id="rId1"/>
    <sheet name="таблица 10" sheetId="2" r:id="rId2"/>
    <sheet name="таблица 11" sheetId="3" r:id="rId3"/>
    <sheet name="Таблица 12" sheetId="4" r:id="rId4"/>
  </sheets>
  <calcPr calcId="145621"/>
</workbook>
</file>

<file path=xl/calcChain.xml><?xml version="1.0" encoding="utf-8"?>
<calcChain xmlns="http://schemas.openxmlformats.org/spreadsheetml/2006/main">
  <c r="F134" i="4" l="1"/>
  <c r="F133" i="4" s="1"/>
  <c r="F127" i="4"/>
  <c r="E126" i="4"/>
  <c r="F126" i="4" s="1"/>
  <c r="D126" i="4"/>
  <c r="E30" i="3"/>
  <c r="E29" i="3" s="1"/>
  <c r="F30" i="3"/>
  <c r="F29" i="3" s="1"/>
  <c r="E31" i="3"/>
  <c r="F31" i="3"/>
  <c r="E109" i="4"/>
  <c r="E11" i="4" s="1"/>
  <c r="F11" i="4" s="1"/>
  <c r="E154" i="4"/>
  <c r="F154" i="4" s="1"/>
  <c r="F158" i="4"/>
  <c r="F151" i="4"/>
  <c r="E64" i="4"/>
  <c r="E63" i="4" s="1"/>
  <c r="D64" i="4"/>
  <c r="D63" i="4" s="1"/>
  <c r="F92" i="4"/>
  <c r="E70" i="4"/>
  <c r="F71" i="4"/>
  <c r="E15" i="4"/>
  <c r="D15" i="4"/>
  <c r="D14" i="4" s="1"/>
  <c r="E17" i="4"/>
  <c r="F17" i="4" s="1"/>
  <c r="D17" i="4"/>
  <c r="F57" i="4"/>
  <c r="E56" i="4"/>
  <c r="D56" i="4"/>
  <c r="D49" i="4"/>
  <c r="F50" i="4"/>
  <c r="F52" i="4"/>
  <c r="F22" i="4"/>
  <c r="E42" i="3"/>
  <c r="D43" i="3"/>
  <c r="D30" i="3"/>
  <c r="D29" i="3" s="1"/>
  <c r="F16" i="3"/>
  <c r="F15" i="3" s="1"/>
  <c r="E16" i="3"/>
  <c r="E15" i="3" s="1"/>
  <c r="D16" i="3"/>
  <c r="D15" i="3" s="1"/>
  <c r="F18" i="3"/>
  <c r="F11" i="3" s="1"/>
  <c r="E18" i="3"/>
  <c r="E11" i="3" s="1"/>
  <c r="D10" i="4"/>
  <c r="D106" i="4"/>
  <c r="E106" i="4"/>
  <c r="E105" i="4" s="1"/>
  <c r="D109" i="4"/>
  <c r="D11" i="4" s="1"/>
  <c r="D154" i="4"/>
  <c r="F99" i="4"/>
  <c r="F98" i="4" s="1"/>
  <c r="D91" i="4"/>
  <c r="F85" i="4"/>
  <c r="F43" i="4"/>
  <c r="F42" i="4" s="1"/>
  <c r="F161" i="4"/>
  <c r="E161" i="4"/>
  <c r="D161" i="4"/>
  <c r="F147" i="4"/>
  <c r="E147" i="4"/>
  <c r="D147" i="4"/>
  <c r="D140" i="4"/>
  <c r="E133" i="4"/>
  <c r="D133" i="4"/>
  <c r="E98" i="4"/>
  <c r="D98" i="4"/>
  <c r="F91" i="4"/>
  <c r="E91" i="4"/>
  <c r="F84" i="4"/>
  <c r="E84" i="4"/>
  <c r="D84" i="4"/>
  <c r="F119" i="4"/>
  <c r="E119" i="4"/>
  <c r="D119" i="4"/>
  <c r="D112" i="4"/>
  <c r="E49" i="4"/>
  <c r="F49" i="4" s="1"/>
  <c r="E42" i="4"/>
  <c r="D42" i="4"/>
  <c r="D13" i="3"/>
  <c r="F42" i="3"/>
  <c r="D42" i="3"/>
  <c r="D41" i="3" s="1"/>
  <c r="F43" i="3"/>
  <c r="E43" i="3"/>
  <c r="F44" i="3"/>
  <c r="E44" i="3"/>
  <c r="F12" i="3"/>
  <c r="D12" i="3"/>
  <c r="F17" i="3"/>
  <c r="F14" i="3" s="1"/>
  <c r="E17" i="3"/>
  <c r="E14" i="3" s="1"/>
  <c r="D17" i="3"/>
  <c r="D14" i="3" s="1"/>
  <c r="D16" i="4"/>
  <c r="F29" i="4"/>
  <c r="F28" i="4" s="1"/>
  <c r="F21" i="4"/>
  <c r="F77" i="4"/>
  <c r="E77" i="4"/>
  <c r="D77" i="4"/>
  <c r="D70" i="4"/>
  <c r="E35" i="4"/>
  <c r="D35" i="4"/>
  <c r="E28" i="4"/>
  <c r="D28" i="4"/>
  <c r="D21" i="4"/>
  <c r="E21" i="4"/>
  <c r="D10" i="3" l="1"/>
  <c r="F41" i="3"/>
  <c r="F13" i="3" s="1"/>
  <c r="F10" i="3" s="1"/>
  <c r="F109" i="4"/>
  <c r="E41" i="3"/>
  <c r="D105" i="4"/>
  <c r="F70" i="4"/>
  <c r="D8" i="4"/>
  <c r="F105" i="4"/>
  <c r="F106" i="4"/>
  <c r="E10" i="4"/>
  <c r="F10" i="4" s="1"/>
  <c r="E13" i="3"/>
  <c r="E12" i="3"/>
  <c r="E10" i="3" s="1"/>
  <c r="E8" i="4"/>
  <c r="E7" i="4" s="1"/>
  <c r="F64" i="4"/>
  <c r="E14" i="4"/>
  <c r="F14" i="4" s="1"/>
  <c r="F15" i="4"/>
  <c r="F56" i="4"/>
  <c r="F63" i="4"/>
  <c r="D7" i="4" l="1"/>
  <c r="F7" i="4" s="1"/>
  <c r="F8" i="4"/>
</calcChain>
</file>

<file path=xl/sharedStrings.xml><?xml version="1.0" encoding="utf-8"?>
<sst xmlns="http://schemas.openxmlformats.org/spreadsheetml/2006/main" count="481" uniqueCount="213">
  <si>
    <t>Сведения</t>
  </si>
  <si>
    <t>план</t>
  </si>
  <si>
    <t>факт</t>
  </si>
  <si>
    <t>№ п/п</t>
  </si>
  <si>
    <t xml:space="preserve">Показатель (индикатор) (наименование) </t>
  </si>
  <si>
    <t xml:space="preserve">Значения показателей (индикаторов)    муниципальной программы, подпрограммы муниципальной программы     </t>
  </si>
  <si>
    <t>о степени выполнения ведомственных целевых программ,</t>
  </si>
  <si>
    <t>Результаты</t>
  </si>
  <si>
    <t>запланированные</t>
  </si>
  <si>
    <t>достигнутые</t>
  </si>
  <si>
    <t xml:space="preserve">Проблемы, возникшие в   ходе реализации 
мероприятия
</t>
  </si>
  <si>
    <t>Ответственный исполнитель</t>
  </si>
  <si>
    <t>Наименование ведомственной целевой программы, основного мероприятия</t>
  </si>
  <si>
    <t>Таблица 10</t>
  </si>
  <si>
    <t>Отчет</t>
  </si>
  <si>
    <t>Статус</t>
  </si>
  <si>
    <t xml:space="preserve">Наименование муниципальной
программы,  подпрограммы  
муниципальной программы,   
 ведомственной  целевой   программы,  основного мероприятия
</t>
  </si>
  <si>
    <t>Ответственный исполнитель, соисполнители</t>
  </si>
  <si>
    <t xml:space="preserve">кассовое  
исполнение
</t>
  </si>
  <si>
    <t>Всего</t>
  </si>
  <si>
    <t>Подпрограмма 2</t>
  </si>
  <si>
    <t xml:space="preserve">Муниципальная программа
</t>
  </si>
  <si>
    <t xml:space="preserve">Подпрограмма 1 </t>
  </si>
  <si>
    <t>таблица 12</t>
  </si>
  <si>
    <t xml:space="preserve">Наименование муниципальной программы, подпрограммы муниципальной программы, ведомственной целевой программы, основного мероприятия
</t>
  </si>
  <si>
    <t xml:space="preserve">Ответственный исполнитель, соисполнители
</t>
  </si>
  <si>
    <t xml:space="preserve">Плановые расходы
</t>
  </si>
  <si>
    <t xml:space="preserve">Фактические расходы
</t>
  </si>
  <si>
    <t xml:space="preserve">Процент финансирования программы/подпрограммы (гр. 5 / гр. 4 x 100%)
</t>
  </si>
  <si>
    <t xml:space="preserve">Всего, в том числе по источникам финансирования:
</t>
  </si>
  <si>
    <t xml:space="preserve">а) Бюджет муниципального района "Вуктыл", в том числе:
</t>
  </si>
  <si>
    <t xml:space="preserve">за счет средств федерального бюджета Российской Федерации
</t>
  </si>
  <si>
    <t xml:space="preserve">за счет средств республиканского бюджета Республики Коми
</t>
  </si>
  <si>
    <t xml:space="preserve">б) Бюджеты поселений (в разрезе поселений)
</t>
  </si>
  <si>
    <t xml:space="preserve">в) Средства организаций
</t>
  </si>
  <si>
    <t xml:space="preserve">г) Средства от приносящей доход деятельности
</t>
  </si>
  <si>
    <t>Таблица 11</t>
  </si>
  <si>
    <t>Ед.  измерения</t>
  </si>
  <si>
    <t>Таблица 9</t>
  </si>
  <si>
    <t>Расходы (руб.)</t>
  </si>
  <si>
    <t>Обоснование отклонений значений  показателя (индикатора) на конец отчетного года                                                 (при наличии)</t>
  </si>
  <si>
    <t>1.</t>
  </si>
  <si>
    <t>2.</t>
  </si>
  <si>
    <t xml:space="preserve">Сведения
</t>
  </si>
  <si>
    <t xml:space="preserve">о показателях (индикаторах) муниципальной программы
</t>
  </si>
  <si>
    <t xml:space="preserve">(далее - Программа), подпрограмм Программы и их значениях
</t>
  </si>
  <si>
    <t xml:space="preserve">Основное мероприятие 1.2.
</t>
  </si>
  <si>
    <t xml:space="preserve">Основное мероприятие 1.3.
</t>
  </si>
  <si>
    <t xml:space="preserve">Подпрограмма 2
</t>
  </si>
  <si>
    <t xml:space="preserve">Основное мероприятие 1.1.
</t>
  </si>
  <si>
    <t xml:space="preserve">Основное мероприятие 1.1.
</t>
  </si>
  <si>
    <t>Муниципальная программа</t>
  </si>
  <si>
    <t>Основное мероприятие 1.1.</t>
  </si>
  <si>
    <t>Основное мероприятие 1.2.</t>
  </si>
  <si>
    <t>Основное мероприятие 1.3.</t>
  </si>
  <si>
    <t xml:space="preserve">2015 год </t>
  </si>
  <si>
    <t>2016 год</t>
  </si>
  <si>
    <t>единиц</t>
  </si>
  <si>
    <t xml:space="preserve">сводная 
бюджетная
 роспись  план на 1 января 2016 года 
</t>
  </si>
  <si>
    <t xml:space="preserve">Соисполнитель –                      Комитет по управлению имуществом МР "Вуктыл"
</t>
  </si>
  <si>
    <t xml:space="preserve">муниципального района "Вуктыл" "Развитие транспортной системы"
</t>
  </si>
  <si>
    <t xml:space="preserve">Муниципальная программа муниципального района "Вуктыл" "Развитие транспортной системы"
</t>
  </si>
  <si>
    <t xml:space="preserve">1. Подпрограмма 1 "Развитие транспортной инфраструктуры и дорожного хозяйства муниципального района "Вуктыл"
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</si>
  <si>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</si>
  <si>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процентов</t>
  </si>
  <si>
    <t>Доля протяженности автомобильных дорог общего пользования местного значения, обеспеченных правоустанавливающими документами на них, в общей протяженности автомобильных дорог общего пользования местного значения</t>
  </si>
  <si>
    <t>Количество сельских населенных пунктов, имеющих регулярное автобусное сообщение с административным центром муниципального района</t>
  </si>
  <si>
    <t>Число субъектов малого и среднего предпринимательства, оказывающих услуги населению автомобильным и водным транспортом, получивших субсидию на возмещение недополученных доходов</t>
  </si>
  <si>
    <t>субъектов малого и среднего предпринимательства</t>
  </si>
  <si>
    <t>Количество мероприятий, направленных на содержание и обустройство остановочных пунктов, расположенных на 1164 км р. Печора в районе местечка Кузьдибож</t>
  </si>
  <si>
    <t>Количество мероприятий, направленных на обеспечение транспортной безопасности и доступности на части участка взлетно-посадочной полосы аэропорта города Вуктыла</t>
  </si>
  <si>
    <t xml:space="preserve">Число совершеннолетних граждан, погибших в дорожно-транспортных происшествиях </t>
  </si>
  <si>
    <t>человек</t>
  </si>
  <si>
    <t>Количество опубликованных в средствах массовой информации (в том числе, размещенных в сети Интернет) материалов на тему повышение безопасности дорожного движения</t>
  </si>
  <si>
    <t>Число детей, погибших в дорожно-транспортных происшествиях</t>
  </si>
  <si>
    <t>Количество проведенных профилактических акций по безопасности дорожного движения, направленных на профилактику детского дорожно-транспортного травматизма</t>
  </si>
  <si>
    <t>Уровень протяженности автомобильных дорог общего пользования с нанесенной горизонтальной разметкой в общей протяженности автомобильных дорог общего пользования местного значения</t>
  </si>
  <si>
    <t>Количество приведенных пешеходных переходов в соответствие с нормативными требованиями</t>
  </si>
  <si>
    <t xml:space="preserve">единиц
(с нарастающим итогом)
</t>
  </si>
  <si>
    <t>основных мероприятий муниципальной программы муниципального района "Вуктыл" "Развитие транспортной системы"
"</t>
  </si>
  <si>
    <t xml:space="preserve">Подпрограмма 1 «Развитие транспортной инфраструктуры и дорожного хозяйства муниципального района «Вуктыл»
</t>
  </si>
  <si>
    <t xml:space="preserve">Основное мероприятие 1.1.
Ремонт автомобильных дорог и мостовых сооружений, расположенных на автомобильных дорогах общего пользования местного значения и осуществление строительного контроля за выполнением работ по ремонту, реконструкции мостовых сооружений
</t>
  </si>
  <si>
    <t xml:space="preserve">Сохранение и повышение качества автодорожной сети МР «Вуктыл» за счет проведения ремонта
автомобильных дорог общего пользования
местного значения 
</t>
  </si>
  <si>
    <t>Основное мероприятие 1.2.
Содержание автомобильных дорог общего пользования местного значения муниципального района «Вуктыл» и мостовых сооружений на них</t>
  </si>
  <si>
    <t>Обеспечение круглогодичного функционирования сети автомобильных дорог и сооружений на них, путем ежегодного содержания и оборудования автомобильных дорог протяженностью 86,3 км, в том числе 33,3 км. - дороги в населенных пунктах, и мостовых сооружений на них</t>
  </si>
  <si>
    <t xml:space="preserve">Основное мероприятие 1.3.
Реализация малых проектов в сфере дорожной деятельности
</t>
  </si>
  <si>
    <t>Наличие и реализация малых проектов в сфере дорожной деятельности</t>
  </si>
  <si>
    <t>Основное мероприятие 1.4.                 Выполнение комплекса работ по обеспечению правоустанавливающими документами автомобильных дорог общего пользования местного значения муниципального района «Вуктыл»</t>
  </si>
  <si>
    <t>Наличие правоустанавливающих документов автомобильных дорог общего пользования местного значения</t>
  </si>
  <si>
    <t>Обеспечение транспортного сообщения для населения, проживающего в отдаленных населенных пунктах, в зимний период, путем оборудования и содержания ледовых переправ протяженностью 0,175 км и зимних автомобильных дорог протяженностью 18 км</t>
  </si>
  <si>
    <t>Подпрограмма 2. «Организация транспортного обслуживания населения на территории муниципального района «Вуктыл»</t>
  </si>
  <si>
    <t>Основное мероприятие 1.1.            Субсидирование недополученных доходов субъектов малого и среднего предпринимательства, оказывающих услуги населению автомобильным транспортом</t>
  </si>
  <si>
    <t>Основное мероприятие 1.2.        Субсидирование недополученных доходов субъектов малого и среднего предпринимательства, оказывающих услуги населению водным транспортом на территории муниципального района «Вуктыл» в период навигации</t>
  </si>
  <si>
    <t>Создание комфортных условий при передвижении населения муниципального района «Вуктыл» автомобильным и водным видами транспорта</t>
  </si>
  <si>
    <t>Основное мероприятие 1.3.                Проведение экономической экспертизы</t>
  </si>
  <si>
    <t>УЭСДХ МР «Вуктыл»</t>
  </si>
  <si>
    <t>Основное мероприятие 2.1.                Содержание и обустройство остановочных пунктов, расположенных на 1164 км р. Печора в районе местечка Кузьдибож</t>
  </si>
  <si>
    <t>Основное мероприятие 2.2.                Содержание части участка взлетно-посадочной полосы аэропорта города Вуктыла</t>
  </si>
  <si>
    <t>Обеспечение круглогодичной доступности населения муниципального района «Вуктыл» воздушным транспортом</t>
  </si>
  <si>
    <t>Подпрограмма 3 «Повышение безопасности дорожного движения в муниципальном районе «Вуктыл»</t>
  </si>
  <si>
    <t>Основное мероприятие 1.1.               Организация размещения в средствах массовой информации (в том числе, размещенных в сети Интернет)  материалов, направленных на освещение проблемных вопросов по безопасности дорожного движения, а также проведение информационно-пропагандистских мероприятий,  с целью формирования у участников дорожного движения стереотипов законопослушного поведения на дороге</t>
  </si>
  <si>
    <t xml:space="preserve">Основное мероприятие 1.2.                Проведение заседаний комиссии по безопасности дорожного  движения </t>
  </si>
  <si>
    <t>Снижение числа лиц, погибших в дорожно-транспортных происшествиях</t>
  </si>
  <si>
    <t>Основное мероприятие 2.1.               Организация и проведение соревнований юных инспекторов дорожного движения «Безопасное колесо» среди учащихся образовательных учреждений</t>
  </si>
  <si>
    <t>Основное мероприятие 2.2.                       Участие в республиканских соревнованиях юных инспекторов дорожного движения «Безопасное колесо»</t>
  </si>
  <si>
    <t>Основное мероприятие 2.3.           Формирование у детей стереотипов законопослушного поведения на дорогах, путем проведения лекций, занятий в образовательных и дошкольных учреждениях</t>
  </si>
  <si>
    <t>Отсутствие детской смертности в дорожно - транспортных происшествиях</t>
  </si>
  <si>
    <t>Основное мероприятие 3.2.                   Нанесение горизонтальной дорожной разметки</t>
  </si>
  <si>
    <t xml:space="preserve">Основное мероприятие 3.1.            Приобретение и установка дорожных знаков </t>
  </si>
  <si>
    <t xml:space="preserve">Основное мероприятие 3.3.            Обустройство и переоборудование пешеходных переходов с учетом изменений национальных стандартов, регламентирующих дорожную деятельность </t>
  </si>
  <si>
    <t>Повышение безопасности дорожного движения на автомобильных дорогах общего пользования местного значения</t>
  </si>
  <si>
    <t>об использовании бюджетных ассигнований бюджета муниципального района "Вуктыл"  на реализацию муниципальной программы муниципального района "Вуктыл"                                                                                       "Развитие транспортной системы"
"</t>
  </si>
  <si>
    <t xml:space="preserve">Муниципальная программа муниципального района «Вуктыл» «Развитие транспортной системы»  </t>
  </si>
  <si>
    <t>Развитие транспортной инфраструктуры и дорожного хозяйства муниципального района «Вуктыл»</t>
  </si>
  <si>
    <t xml:space="preserve">Ремонт автомобильных дорог и мостовых сооружений, расположенных на автомобильных дорогах общего пользования местного значения и осуществление строительного контроля за выполнением работ по ремонту, реконструкции мостовых сооружений
</t>
  </si>
  <si>
    <t xml:space="preserve">Ответственный исполнитель - УЭСДХ МР «Вуктыл»
</t>
  </si>
  <si>
    <t xml:space="preserve">Содержание автомобильных дорог общего пользования местного значения муниципального района «Вуктыл» и мостовых сооружений на них
</t>
  </si>
  <si>
    <t xml:space="preserve">Реализация малых проектов в сфере дорожной деятельности
</t>
  </si>
  <si>
    <t>Основное мероприятие 1.4.</t>
  </si>
  <si>
    <t>Выполнение комплекса работ по обеспечению правоустанавливающими документами автомобильных дорог общего пользования местного значения муниципального района «Вуктыл»</t>
  </si>
  <si>
    <t xml:space="preserve">Ответственный исполнитель -  Комитет по управлению имуществом МР "Вуктыл"
</t>
  </si>
  <si>
    <t>Основное мероприятие 1.5.</t>
  </si>
  <si>
    <t>Оборудование и содержание ледовых переправ и зимних автомобильных дорог общего пользования местного значения муниципального района «Вуктыл»</t>
  </si>
  <si>
    <t>Ответственный исполнитель - УЭСДХ МР «Вуктыл»</t>
  </si>
  <si>
    <t>Организация транспортного обслуживания населения на   территории  муниципального района «Вуктыл»</t>
  </si>
  <si>
    <t>Субсидирование недополученных доходов субъектов малого и среднего предпринимательства, оказывающих услуги населению автомобильным транспортом</t>
  </si>
  <si>
    <t>Субсидирование недополученных доходов субъектов малого и среднего предпринимательства, оказывающих услуги населению водным транспортом на территории муниципального района «Вуктыл» в период навигации</t>
  </si>
  <si>
    <t>Проведение экономической экспертизы</t>
  </si>
  <si>
    <t>Основное мероприятие 2.1.</t>
  </si>
  <si>
    <t>Содержание и обустройство остановочных пунктов, расположенных на 1164 км р. Печора в районе местечка Кузьдибож</t>
  </si>
  <si>
    <t>Основное мероприятие 2.2.</t>
  </si>
  <si>
    <t>Содержание части участка взлетно-посадочной полосы аэропорта города Вуктыла</t>
  </si>
  <si>
    <t xml:space="preserve">Подпрограмма 3
</t>
  </si>
  <si>
    <t>Повышение безопасности дорожного движения в муниципальном районе «Вуктыл»</t>
  </si>
  <si>
    <t>Организация размещения в средствах массовой информации (в том числе, размещенных в сети Интернет)  материалов, направленных на освещение проблемных вопросов по безопасности дорожного движения, а также проведение информационно-пропагандистских мероприятий,  с целью формирования у участников дорожного движения стереотипов законопослушного поведения на дороге</t>
  </si>
  <si>
    <t>Проведение заседаний комиссии по безопасности дорожного  движения</t>
  </si>
  <si>
    <t>Организация и проведение соревнований юных инспекторов дорожного движения «Безопасное колесо» среди учащихся образовательных учреждений</t>
  </si>
  <si>
    <t>Участие в республиканских соревнованиях юных инспекторов дорожного движения «Безопасное колесо»</t>
  </si>
  <si>
    <t>Основное мероприятие 2.3.</t>
  </si>
  <si>
    <t>Формирование у детей стереотипов законопослушного поведения на дорогах, путем проведения лекций, занятий в образовательных и дошкольных учреждениях</t>
  </si>
  <si>
    <t>Основное мероприятие 3.1.</t>
  </si>
  <si>
    <t>Приобретение и установка дорожных знаков</t>
  </si>
  <si>
    <t>Основное мероприятие 3.2.</t>
  </si>
  <si>
    <t>Нанесение горизонтальной дорожной разметки</t>
  </si>
  <si>
    <t>Основное мероприятие 3.3.</t>
  </si>
  <si>
    <t>Обустройство и переоборудование пешеходных переходов с учетом изменений национальных стандартов, регламентирующих дорожную деятельность</t>
  </si>
  <si>
    <t xml:space="preserve">Соисполнитель  – 
УЭСДХ МР «Вуктыл»
</t>
  </si>
  <si>
    <t xml:space="preserve">Информация
о расходах бюджета муниципального района "Вуктыл" (с учетом
средств федерального бюджета Российской Федерации,
республиканского бюджета Республики Коми), бюджетов
поселений и организаций на реализацию целей муниципальной
программы  муниципального района "Вуктыл" "Развитие транспортной системы" 
</t>
  </si>
  <si>
    <t>Ремонт автомобильных дорог и мостовых сооружений, расположенных на автомобильных дорогах общего пользования местного значения и осуществление строительного контроля за выполнением работ по ремонту, реконструкции мостовых сооружений</t>
  </si>
  <si>
    <t>Содержание автомобильных дорог общего пользования местного значения муниципального района «Вуктыл» и мостовых сооружений на них</t>
  </si>
  <si>
    <t>Реализация малых проектов в сфере дорожной деятельности</t>
  </si>
  <si>
    <t>Подпрограмма 3</t>
  </si>
  <si>
    <t xml:space="preserve">Приобретение и установка дорожных знаков </t>
  </si>
  <si>
    <t xml:space="preserve">Обустройство и переоборудование пешеходных переходов с учетом изменений национальных стандартов, регламентирующих дорожную деятельность </t>
  </si>
  <si>
    <t>По определению Арбитражного суда Республики Коми (дело № А29-8624/2015) на счет Арбитражного суда РК переведены финансовые средства в размере 80 тыс. рублей на проведение финансово-экономичсеской экспертизы</t>
  </si>
  <si>
    <t xml:space="preserve">2. Подпрограмма 2 "Организация транспортного обслуживания населения на территории муниципального района "Вуктыл"
</t>
  </si>
  <si>
    <t>Отсутствие перевозчиков по маршруту Вуктыл - Шердино - Вуктыл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</si>
  <si>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</si>
  <si>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</si>
  <si>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</si>
  <si>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</si>
  <si>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</si>
  <si>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</si>
  <si>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</si>
  <si>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</si>
  <si>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</si>
  <si>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</si>
  <si>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 xml:space="preserve"> 
УЭСДХ МР «Вуктыл»
</t>
  </si>
  <si>
    <t xml:space="preserve">УЭСДХ МР «Вуктыл»,
администрация округа «Вуктыл»
</t>
  </si>
  <si>
    <t xml:space="preserve">Администрация округа «Вуктыл»
</t>
  </si>
  <si>
    <t xml:space="preserve">Комитет по управлению имуществом ,
администрация округа «Вуктыл»
</t>
  </si>
  <si>
    <t>Основное мероприятие 1.5.                                     Оборудование и содержание ледовых переправ и зимних автомобильных дорог общего пользования местного значения муниципального района «Вуктыл»</t>
  </si>
  <si>
    <t>Основное мероприятие 1.6.                                     Изготовление технического плана на объект "Реконструкция моста через р. Гортъель на км 17+533 автодороги Вуктыл - Подчерье"</t>
  </si>
  <si>
    <t>Наличие технического плана на объект "Реконструкция моста через р. Гортъель на км 17+533 автодороги Вуктыл - Подчерье"</t>
  </si>
  <si>
    <t>Администрация округа «Вуктыл»</t>
  </si>
  <si>
    <t xml:space="preserve">Управление образования АГО "Вуктыл" </t>
  </si>
  <si>
    <t>-</t>
  </si>
  <si>
    <t xml:space="preserve">Ответственный исполнитель –
администрация округа «Вуктыл» 
</t>
  </si>
  <si>
    <t xml:space="preserve">Ответственный исполнитель –
администрация округа «Вуктыл»  
</t>
  </si>
  <si>
    <t xml:space="preserve">Ответственный исполнитель –
администрация округа «Вуктыл»  
</t>
  </si>
  <si>
    <t>Основное мероприятие 1.6.</t>
  </si>
  <si>
    <t>Изготовление технического плана на объект "Реконструкция моста через р. Гортъель на км 17+533 автодороги Вуктыл - Подчерье"</t>
  </si>
  <si>
    <t xml:space="preserve">Ответственный исполнитель -                        Управление образования АГО "Вуктыл"
</t>
  </si>
  <si>
    <t xml:space="preserve">Соисполнитель -                                         Управление образования АГО "Вуктыл"
</t>
  </si>
  <si>
    <t xml:space="preserve">Произведена оплата за выполненные  работы по ремонту настила моста, расположенного на 4.344 км автомобильной дороги общего пользования местного значения "Вуктыл-Подчерье", а также за оказанные услуги по осуществлению строительного контроля за реконструкцией моста  через р. Гортъель </t>
  </si>
  <si>
    <t>МО МР "Вуктыл" в 2016 г. не включен в перечень муниципальных образований, прошедших отбор на предоставление субсидий на реализацию малых проектов в сфере дорожной деятельности. В связи с чем, финансовые средства перераспределены</t>
  </si>
  <si>
    <t>Выполнено оборудование и содержание ледовых переправ протяженностью 0,175 км и зимней автомобильной дороги протяженностью 18 км</t>
  </si>
  <si>
    <t>Выполнены работы по нанесению горизонтальной дорожной разметки</t>
  </si>
  <si>
    <t>(за  2016 год)</t>
  </si>
  <si>
    <t xml:space="preserve">сводная бюджетная
роспись 
на 31.12.2016 
</t>
  </si>
  <si>
    <t>(за 2016 год)</t>
  </si>
  <si>
    <t>(за 2016 год )</t>
  </si>
  <si>
    <t>Приобретены и установлены 12 дорожных знаков</t>
  </si>
  <si>
    <t>Выполнены работы по изготовлению кадастрового паспорта земельного участка под автомобильной дорогой от а/д Ухта-Вуктыл до п. Шердино</t>
  </si>
  <si>
    <t>В соответствии со статьей 22 Федерального закона от 05.04.2013 г. № 44-ФЗ начальная (максимальная) цена договора определена заказчиком посредством применения метода сопоставимых рыночных цен (анализа рынка) на основании коммерческих и ценовых предложений подрядчиков</t>
  </si>
  <si>
    <t xml:space="preserve"> Задача "Обеспечение устойчивого функционирования автомобильных дорог общего пользования местного значения, зимних автомобильных дорог и ледовых переправ"  </t>
  </si>
  <si>
    <t>Задача 1. "Организация предоставления транспортных услуг населению"</t>
  </si>
  <si>
    <t>Задача 2. "Содействие повышению уровня качества предоставления транспортных услуг населению муниципального района "Вуктыл", создание безопасных условий для предоставления транспортных услуг"</t>
  </si>
  <si>
    <t xml:space="preserve">3. Подпрограмма 3 "Повышение безопасности дорожного движения в муниципальном районе "Вуктыл"
</t>
  </si>
  <si>
    <t xml:space="preserve">Задача 1. "Развитие системы предупреждения опасного поведения участников дорожного движения"
</t>
  </si>
  <si>
    <t xml:space="preserve">Задача 2. "Обеспечение безопасного участия детей в дорожном движении"
</t>
  </si>
  <si>
    <t xml:space="preserve">Задача 3.  "Развитие системы организации дорожного движения транспортных средств и пешеходов"
</t>
  </si>
  <si>
    <t>Произведено зимнее содержание автомобильных дорог протяженностью 86,3 км, в том числе 33,3 км. - дороги в населенных пунктах, и мостовых сооружений на них, а также летнее содержание автомобильной дороги общего пользования местного значения "Подчерье-Вуктыл"</t>
  </si>
  <si>
    <t xml:space="preserve">В 2016 году одному субъекту малого предпринимательства, осуществляющему превозки населения автомобильным транспортом по маршрутам: "Вуктыл-Подчерье", "Вуктыл-Лемтыбож", "Вуктыл-Дутово-Лемты", была предоставлена субсидия на возмещение недополученных доходов  </t>
  </si>
  <si>
    <t>В период навигации 2016 года было организовано  транспортное обслуживание населения по маршруту: правый-левый берег на 1164 км р. Печора в районе м. Кузьдибож в границах муниципального района «Вуктыл»:                                                                                                                      проведен  открытый конкурс на право осуществления грузопассажирских перевозок  внутренним водным транспортом между административным центром г. Вуктыл и сельским поселением «Дутово» по маршруту: правый-левый берег на 1164 км р. Печора в районе м. Кузьдибож в границах муниципального района «Вуктыл» в навигацию 2016 года (далее – Конкурс). По результатам проведения Конкурса заключен договор на право осуществления грузопассажирских перевозок внутренним водным транспортом в границах муниципального района «Вуктыл» в навигацию 2016 года с победителем Конкурса - обществом с ограниченной ответственностью «Региональная транспортная компания», в рамках которого не предусмотрено возникновение выпадающих доходов.</t>
  </si>
  <si>
    <t>В 2016 году планировалось привлечение денежных средств из республиканского бюджета Республики Коми на возмещение выпадающих доходов организаций речного транспорта, осуществляющих перевозки речным транспортом во внутримуниципальном сообщении на территории Республики Коми (далее -Субсидия). Субсидия бюджету муниципального образования муниципального района "Вуктыл" не была предоставлена, Соглашение о предоставлении Субсидии, подготовленное администрацией муниципального района "Вуктыл" Министерством промышленности, транспорта и энергетики Республики Коми было возвращено без исполнения.</t>
  </si>
  <si>
    <t>Проведен открытый конкурс и заключен муниципальный контракт на выполнение работ по содержанию остановочных пунктов, расположенных на 1164 км р. Печора в районе м. Кузьдибож. Работы завершены – 30 ноября 2016 г.</t>
  </si>
  <si>
    <t xml:space="preserve">В 2016 году осуществлялось содержание части участка взлетно-посадочной полосы аэропорта города Вуктыла   в рамках  договора №01/УЭ-2016 от 15 января 2016 года "Содержание части участка взлетно-посадочной полосы";                                          и  муниципального контракта № 144/5 от 22 апреля 2016 года на выполнение работ по содержанию части участка взлетно-посадочной полосы аэропорта г. Вуктыл. </t>
  </si>
  <si>
    <t xml:space="preserve">Организовано размещение в средствах массовой информации (в том числе, размещенных в сети Интернет)  материалов, направленных на освещение проблемных вопросов по безопасности дорожного движения, а также проведение информационно-пропагандистских мероприятий,  с целью формирования у участников дорожного движения стереотипов законопослушного поведения на дороге. За  2016г. отсутствуют лица,погибшие в дорожно-транспортных происшествиях </t>
  </si>
  <si>
    <t>Организованы и проведены соревнования юных инспекторов дорожного движения «Безопасное колесо» среди учащихся образовательных учреждений. Отсутствие детской смертности в дорожно - транспортных происшествиях</t>
  </si>
  <si>
    <t>Ученики образовательных учреждений  приняли участие  в республиканских соревнованиях юных инспекторов дорожного движения «Безопасное колесо». Отсутствие детской смертности в дорожно - транспортных происшествиях</t>
  </si>
  <si>
    <t>С целью формирование у детей стереотипов законопослушного поведения на дорогах проводились лекции, занятия в образовательных и дошкольных учреждениях. Отсутствие детской смертности в дорожно - транспортных происшествиях</t>
  </si>
  <si>
    <t>Реализация мероприятия запланирована  2018-2020 годы.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</si>
</sst>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6">
    <xf numFmtId="0" fontId="0" fillId="0" borderId="0" xfId="0"/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left" vertical="top"/>
    </xf>
    <xf numFmtId="0" fontId="0" fillId="0" borderId="0" xfId="0" applyFill="1" applyAlignment="1">
      <alignment horizontal="left"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vertical="top" wrapText="1"/>
    </xf>
    <xf numFmtId="0" fontId="0" fillId="0" borderId="0" xfId="0" applyFill="1" applyAlignment="1">
      <alignment vertical="top"/>
    </xf>
    <xf numFmtId="0" fontId="0" fillId="0" borderId="0" xfId="0" applyFill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justify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center"/>
    </xf>
    <xf numFmtId="0" fontId="0" fillId="0" borderId="0" xfId="0" applyFill="1"/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/>
    <xf numFmtId="0" fontId="2" fillId="0" borderId="0" xfId="0" applyFont="1" applyFill="1"/>
    <xf numFmtId="0" fontId="0" fillId="0" borderId="0" xfId="0" applyFill="1" applyAlignment="1">
      <alignment horizontal="left"/>
    </xf>
    <xf numFmtId="0" fontId="0" fillId="0" borderId="0" xfId="0" applyFill="1" applyAlignment="1"/>
    <xf numFmtId="0" fontId="4" fillId="0" borderId="0" xfId="0" applyFont="1" applyAlignment="1">
      <alignment horizontal="left" vertical="top"/>
    </xf>
    <xf numFmtId="0" fontId="4" fillId="0" borderId="0" xfId="0" applyFont="1"/>
    <xf numFmtId="0" fontId="2" fillId="0" borderId="0" xfId="0" applyFont="1"/>
    <xf numFmtId="0" fontId="0" fillId="0" borderId="0" xfId="0" applyFont="1"/>
    <xf numFmtId="164" fontId="0" fillId="0" borderId="0" xfId="0" applyNumberFormat="1" applyFont="1"/>
    <xf numFmtId="0" fontId="2" fillId="0" borderId="0" xfId="0" applyFont="1" applyFill="1" applyBorder="1" applyAlignment="1">
      <alignment horizontal="center" vertical="top"/>
    </xf>
    <xf numFmtId="0" fontId="0" fillId="0" borderId="0" xfId="0" applyFont="1" applyBorder="1"/>
    <xf numFmtId="2" fontId="0" fillId="0" borderId="0" xfId="0" applyNumberFormat="1" applyFont="1"/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0" xfId="0" applyFont="1" applyFill="1"/>
    <xf numFmtId="0" fontId="0" fillId="2" borderId="0" xfId="0" applyFont="1" applyFill="1"/>
    <xf numFmtId="0" fontId="0" fillId="2" borderId="0" xfId="0" applyFill="1" applyAlignment="1">
      <alignment vertical="top" wrapText="1"/>
    </xf>
    <xf numFmtId="0" fontId="0" fillId="2" borderId="0" xfId="0" applyFill="1" applyAlignment="1">
      <alignment vertical="top"/>
    </xf>
    <xf numFmtId="0" fontId="0" fillId="2" borderId="0" xfId="0" applyFill="1" applyAlignment="1">
      <alignment horizontal="center" vertical="top"/>
    </xf>
    <xf numFmtId="0" fontId="0" fillId="2" borderId="0" xfId="0" applyFill="1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0" fontId="2" fillId="3" borderId="0" xfId="0" applyFont="1" applyFill="1"/>
    <xf numFmtId="0" fontId="2" fillId="3" borderId="0" xfId="0" applyFont="1" applyFill="1" applyAlignment="1">
      <alignment vertical="top" wrapText="1"/>
    </xf>
    <xf numFmtId="0" fontId="2" fillId="3" borderId="0" xfId="0" applyFont="1" applyFill="1" applyAlignment="1">
      <alignment horizontal="center" vertical="top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/>
    <xf numFmtId="4" fontId="5" fillId="2" borderId="1" xfId="0" applyNumberFormat="1" applyFont="1" applyFill="1" applyBorder="1" applyAlignment="1">
      <alignment horizontal="center" vertical="top"/>
    </xf>
    <xf numFmtId="4" fontId="5" fillId="2" borderId="7" xfId="0" applyNumberFormat="1" applyFont="1" applyFill="1" applyBorder="1" applyAlignment="1">
      <alignment horizontal="center" vertical="top"/>
    </xf>
    <xf numFmtId="4" fontId="3" fillId="2" borderId="9" xfId="0" applyNumberFormat="1" applyFont="1" applyFill="1" applyBorder="1" applyAlignment="1" applyProtection="1">
      <alignment horizontal="center" vertical="top" wrapText="1"/>
    </xf>
    <xf numFmtId="4" fontId="2" fillId="2" borderId="2" xfId="0" applyNumberFormat="1" applyFont="1" applyFill="1" applyBorder="1" applyAlignment="1">
      <alignment horizontal="center" vertical="top"/>
    </xf>
    <xf numFmtId="4" fontId="3" fillId="2" borderId="2" xfId="0" applyNumberFormat="1" applyFont="1" applyFill="1" applyBorder="1" applyAlignment="1" applyProtection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/>
    </xf>
    <xf numFmtId="4" fontId="3" fillId="2" borderId="1" xfId="0" applyNumberFormat="1" applyFont="1" applyFill="1" applyBorder="1" applyAlignment="1" applyProtection="1">
      <alignment horizontal="center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vertical="top" wrapText="1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horizontal="left" vertical="top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/>
    <xf numFmtId="0" fontId="1" fillId="2" borderId="0" xfId="0" applyFont="1" applyFill="1" applyAlignment="1">
      <alignment horizontal="center"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top"/>
    </xf>
    <xf numFmtId="4" fontId="2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 applyProtection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" fontId="2" fillId="2" borderId="11" xfId="0" applyNumberFormat="1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4" fontId="2" fillId="2" borderId="1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vertical="top"/>
    </xf>
    <xf numFmtId="0" fontId="2" fillId="0" borderId="1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/>
    </xf>
    <xf numFmtId="1" fontId="1" fillId="2" borderId="7" xfId="0" applyNumberFormat="1" applyFont="1" applyFill="1" applyBorder="1" applyAlignment="1">
      <alignment horizontal="center" vertical="top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justify" vertical="top" wrapText="1"/>
    </xf>
    <xf numFmtId="0" fontId="0" fillId="2" borderId="0" xfId="0" applyFill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7" fillId="2" borderId="7" xfId="0" applyFont="1" applyFill="1" applyBorder="1" applyAlignment="1">
      <alignment horizontal="center" vertical="top"/>
    </xf>
    <xf numFmtId="164" fontId="7" fillId="2" borderId="1" xfId="0" applyNumberFormat="1" applyFont="1" applyFill="1" applyBorder="1" applyAlignment="1">
      <alignment horizontal="center" vertical="top"/>
    </xf>
    <xf numFmtId="0" fontId="7" fillId="2" borderId="1" xfId="0" applyFont="1" applyFill="1" applyBorder="1" applyAlignment="1">
      <alignment vertical="top" wrapText="1"/>
    </xf>
    <xf numFmtId="0" fontId="1" fillId="2" borderId="1" xfId="0" applyFont="1" applyFill="1" applyBorder="1"/>
    <xf numFmtId="0" fontId="1" fillId="2" borderId="3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164" fontId="9" fillId="2" borderId="1" xfId="0" applyNumberFormat="1" applyFont="1" applyFill="1" applyBorder="1" applyAlignment="1">
      <alignment horizontal="center" vertical="top" wrapText="1"/>
    </xf>
    <xf numFmtId="164" fontId="9" fillId="2" borderId="0" xfId="0" applyNumberFormat="1" applyFont="1" applyFill="1" applyAlignment="1">
      <alignment horizontal="center" vertical="top" wrapText="1"/>
    </xf>
    <xf numFmtId="0" fontId="1" fillId="2" borderId="3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/>
    </xf>
    <xf numFmtId="0" fontId="1" fillId="2" borderId="7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left" vertical="top" wrapText="1"/>
    </xf>
    <xf numFmtId="0" fontId="5" fillId="2" borderId="2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5" fillId="2" borderId="3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vertical="top"/>
    </xf>
    <xf numFmtId="0" fontId="5" fillId="2" borderId="4" xfId="0" applyFont="1" applyFill="1" applyBorder="1" applyAlignment="1">
      <alignment vertical="top"/>
    </xf>
    <xf numFmtId="0" fontId="5" fillId="2" borderId="3" xfId="0" applyFont="1" applyFill="1" applyBorder="1" applyAlignment="1">
      <alignment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1" fillId="2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6"/>
  <sheetViews>
    <sheetView topLeftCell="A25" zoomScale="80" zoomScaleNormal="80" zoomScalePageLayoutView="80" workbookViewId="0">
      <selection activeCell="B34" sqref="B34:E38"/>
    </sheetView>
  </sheetViews>
  <sheetFormatPr defaultRowHeight="15" x14ac:dyDescent="0.25"/>
  <cols>
    <col min="1" max="1" width="4.5703125" customWidth="1"/>
    <col min="2" max="2" width="75" style="4" customWidth="1"/>
    <col min="3" max="3" width="23.140625" customWidth="1"/>
    <col min="4" max="4" width="14.42578125" customWidth="1"/>
    <col min="5" max="5" width="12.28515625" customWidth="1"/>
    <col min="6" max="6" width="13.7109375" customWidth="1"/>
    <col min="7" max="7" width="39" customWidth="1"/>
  </cols>
  <sheetData>
    <row r="1" spans="1:9" s="33" customFormat="1" ht="15.75" x14ac:dyDescent="0.25">
      <c r="A1" s="89"/>
      <c r="B1" s="93"/>
      <c r="C1" s="89"/>
      <c r="D1" s="89"/>
      <c r="E1" s="89"/>
      <c r="F1" s="89"/>
      <c r="G1" s="68" t="s">
        <v>38</v>
      </c>
    </row>
    <row r="2" spans="1:9" s="33" customFormat="1" ht="15" customHeight="1" x14ac:dyDescent="0.25">
      <c r="A2" s="143" t="s">
        <v>43</v>
      </c>
      <c r="B2" s="144"/>
      <c r="C2" s="144"/>
      <c r="D2" s="144"/>
      <c r="E2" s="144"/>
      <c r="F2" s="144"/>
      <c r="G2" s="144"/>
    </row>
    <row r="3" spans="1:9" s="33" customFormat="1" ht="15" customHeight="1" x14ac:dyDescent="0.25">
      <c r="A3" s="95"/>
      <c r="B3" s="143" t="s">
        <v>44</v>
      </c>
      <c r="C3" s="143"/>
      <c r="D3" s="143"/>
      <c r="E3" s="143"/>
      <c r="F3" s="143"/>
      <c r="G3" s="143"/>
      <c r="H3" s="34"/>
      <c r="I3" s="34"/>
    </row>
    <row r="4" spans="1:9" s="33" customFormat="1" ht="15" customHeight="1" x14ac:dyDescent="0.25">
      <c r="A4" s="143" t="s">
        <v>60</v>
      </c>
      <c r="B4" s="143"/>
      <c r="C4" s="143"/>
      <c r="D4" s="143"/>
      <c r="E4" s="143"/>
      <c r="F4" s="143"/>
      <c r="G4" s="143"/>
    </row>
    <row r="5" spans="1:9" s="33" customFormat="1" ht="15" customHeight="1" x14ac:dyDescent="0.25">
      <c r="A5" s="143" t="s">
        <v>45</v>
      </c>
      <c r="B5" s="144"/>
      <c r="C5" s="144"/>
      <c r="D5" s="144"/>
      <c r="E5" s="144"/>
      <c r="F5" s="144"/>
      <c r="G5" s="144"/>
    </row>
    <row r="6" spans="1:9" s="33" customFormat="1" ht="15" customHeight="1" x14ac:dyDescent="0.25">
      <c r="A6" s="144" t="s">
        <v>188</v>
      </c>
      <c r="B6" s="144"/>
      <c r="C6" s="144"/>
      <c r="D6" s="144"/>
      <c r="E6" s="144"/>
      <c r="F6" s="144"/>
      <c r="G6" s="144"/>
    </row>
    <row r="7" spans="1:9" s="33" customFormat="1" ht="15.75" x14ac:dyDescent="0.25">
      <c r="A7" s="68"/>
      <c r="B7" s="69"/>
      <c r="C7" s="68"/>
      <c r="D7" s="68"/>
      <c r="E7" s="68"/>
      <c r="F7" s="68"/>
      <c r="G7" s="68"/>
    </row>
    <row r="8" spans="1:9" s="2" customFormat="1" ht="69" customHeight="1" x14ac:dyDescent="0.25">
      <c r="A8" s="145" t="s">
        <v>3</v>
      </c>
      <c r="B8" s="145" t="s">
        <v>4</v>
      </c>
      <c r="C8" s="145" t="s">
        <v>37</v>
      </c>
      <c r="D8" s="145" t="s">
        <v>5</v>
      </c>
      <c r="E8" s="145"/>
      <c r="F8" s="145"/>
      <c r="G8" s="145" t="s">
        <v>40</v>
      </c>
    </row>
    <row r="9" spans="1:9" s="2" customFormat="1" ht="15.75" x14ac:dyDescent="0.25">
      <c r="A9" s="145"/>
      <c r="B9" s="145"/>
      <c r="C9" s="145"/>
      <c r="D9" s="145" t="s">
        <v>55</v>
      </c>
      <c r="E9" s="145" t="s">
        <v>56</v>
      </c>
      <c r="F9" s="145"/>
      <c r="G9" s="145"/>
    </row>
    <row r="10" spans="1:9" s="2" customFormat="1" ht="21" customHeight="1" x14ac:dyDescent="0.25">
      <c r="A10" s="145"/>
      <c r="B10" s="145"/>
      <c r="C10" s="145"/>
      <c r="D10" s="145"/>
      <c r="E10" s="96" t="s">
        <v>1</v>
      </c>
      <c r="F10" s="96" t="s">
        <v>2</v>
      </c>
      <c r="G10" s="145"/>
    </row>
    <row r="11" spans="1:9" s="2" customFormat="1" ht="25.5" customHeight="1" x14ac:dyDescent="0.25">
      <c r="A11" s="96"/>
      <c r="B11" s="145" t="s">
        <v>61</v>
      </c>
      <c r="C11" s="145"/>
      <c r="D11" s="145"/>
      <c r="E11" s="145"/>
      <c r="F11" s="145"/>
      <c r="G11" s="96"/>
    </row>
    <row r="12" spans="1:9" s="2" customFormat="1" ht="18" customHeight="1" x14ac:dyDescent="0.25">
      <c r="A12" s="97"/>
      <c r="B12" s="145" t="s">
        <v>62</v>
      </c>
      <c r="C12" s="145"/>
      <c r="D12" s="145"/>
      <c r="E12" s="145"/>
      <c r="F12" s="145"/>
      <c r="G12" s="97"/>
    </row>
    <row r="13" spans="1:9" s="2" customFormat="1" ht="21" customHeight="1" x14ac:dyDescent="0.25">
      <c r="A13" s="98"/>
      <c r="B13" s="136" t="s">
        <v>195</v>
      </c>
      <c r="C13" s="146"/>
      <c r="D13" s="146"/>
      <c r="E13" s="146"/>
      <c r="F13" s="146"/>
      <c r="G13" s="147"/>
    </row>
    <row r="14" spans="1:9" s="2" customFormat="1" ht="65.25" customHeight="1" x14ac:dyDescent="0.25">
      <c r="A14" s="99" t="s">
        <v>41</v>
      </c>
      <c r="B14" s="35" t="s">
        <v>63</v>
      </c>
      <c r="C14" s="102" t="s">
        <v>64</v>
      </c>
      <c r="D14" s="97">
        <v>88.4</v>
      </c>
      <c r="E14" s="94">
        <v>88.4</v>
      </c>
      <c r="F14" s="117">
        <v>88.4</v>
      </c>
      <c r="G14" s="101"/>
    </row>
    <row r="15" spans="1:9" s="2" customFormat="1" ht="69" customHeight="1" x14ac:dyDescent="0.25">
      <c r="A15" s="100" t="s">
        <v>42</v>
      </c>
      <c r="B15" s="101" t="s">
        <v>65</v>
      </c>
      <c r="C15" s="97" t="s">
        <v>64</v>
      </c>
      <c r="D15" s="96">
        <v>2.1</v>
      </c>
      <c r="E15" s="96">
        <v>2.1</v>
      </c>
      <c r="F15" s="117">
        <v>2.1</v>
      </c>
      <c r="G15" s="101"/>
      <c r="H15" s="17"/>
    </row>
    <row r="16" spans="1:9" s="2" customFormat="1" ht="15.75" x14ac:dyDescent="0.25">
      <c r="A16" s="97"/>
      <c r="B16" s="139" t="s">
        <v>155</v>
      </c>
      <c r="C16" s="140"/>
      <c r="D16" s="141"/>
      <c r="E16" s="141"/>
      <c r="F16" s="141"/>
      <c r="G16" s="97"/>
    </row>
    <row r="17" spans="1:7" s="2" customFormat="1" ht="16.5" customHeight="1" x14ac:dyDescent="0.25">
      <c r="A17" s="97"/>
      <c r="B17" s="136" t="s">
        <v>196</v>
      </c>
      <c r="C17" s="137"/>
      <c r="D17" s="137"/>
      <c r="E17" s="137"/>
      <c r="F17" s="137"/>
      <c r="G17" s="138"/>
    </row>
    <row r="18" spans="1:7" s="2" customFormat="1" ht="51.75" customHeight="1" x14ac:dyDescent="0.25">
      <c r="A18" s="103" t="s">
        <v>157</v>
      </c>
      <c r="B18" s="104" t="s">
        <v>66</v>
      </c>
      <c r="C18" s="97" t="s">
        <v>57</v>
      </c>
      <c r="D18" s="111">
        <v>5</v>
      </c>
      <c r="E18" s="99">
        <v>5</v>
      </c>
      <c r="F18" s="131">
        <v>4</v>
      </c>
      <c r="G18" s="132" t="s">
        <v>156</v>
      </c>
    </row>
    <row r="19" spans="1:7" s="2" customFormat="1" ht="48" customHeight="1" x14ac:dyDescent="0.25">
      <c r="A19" s="103" t="s">
        <v>158</v>
      </c>
      <c r="B19" s="101" t="s">
        <v>67</v>
      </c>
      <c r="C19" s="96" t="s">
        <v>68</v>
      </c>
      <c r="D19" s="111">
        <v>1</v>
      </c>
      <c r="E19" s="111">
        <v>1</v>
      </c>
      <c r="F19" s="131">
        <v>1</v>
      </c>
      <c r="G19" s="132"/>
    </row>
    <row r="20" spans="1:7" s="17" customFormat="1" ht="35.25" customHeight="1" x14ac:dyDescent="0.25">
      <c r="A20" s="97"/>
      <c r="B20" s="136" t="s">
        <v>197</v>
      </c>
      <c r="C20" s="137"/>
      <c r="D20" s="137"/>
      <c r="E20" s="137"/>
      <c r="F20" s="137"/>
      <c r="G20" s="138"/>
    </row>
    <row r="21" spans="1:7" s="17" customFormat="1" ht="54" customHeight="1" x14ac:dyDescent="0.25">
      <c r="A21" s="103" t="s">
        <v>159</v>
      </c>
      <c r="B21" s="125" t="s">
        <v>69</v>
      </c>
      <c r="C21" s="126" t="s">
        <v>57</v>
      </c>
      <c r="D21" s="111">
        <v>5</v>
      </c>
      <c r="E21" s="99">
        <v>5</v>
      </c>
      <c r="F21" s="131">
        <v>5</v>
      </c>
      <c r="G21" s="132"/>
    </row>
    <row r="22" spans="1:7" s="17" customFormat="1" ht="53.25" customHeight="1" x14ac:dyDescent="0.25">
      <c r="A22" s="103" t="s">
        <v>160</v>
      </c>
      <c r="B22" s="125" t="s">
        <v>70</v>
      </c>
      <c r="C22" s="126" t="s">
        <v>57</v>
      </c>
      <c r="D22" s="111">
        <v>5</v>
      </c>
      <c r="E22" s="99">
        <v>5</v>
      </c>
      <c r="F22" s="131">
        <v>5</v>
      </c>
      <c r="G22" s="132"/>
    </row>
    <row r="23" spans="1:7" s="17" customFormat="1" ht="15.75" x14ac:dyDescent="0.25">
      <c r="A23" s="97"/>
      <c r="B23" s="139" t="s">
        <v>198</v>
      </c>
      <c r="C23" s="140"/>
      <c r="D23" s="141"/>
      <c r="E23" s="141"/>
      <c r="F23" s="141"/>
      <c r="G23" s="97"/>
    </row>
    <row r="24" spans="1:7" s="17" customFormat="1" ht="16.5" customHeight="1" x14ac:dyDescent="0.25">
      <c r="A24" s="97"/>
      <c r="B24" s="136" t="s">
        <v>199</v>
      </c>
      <c r="C24" s="137"/>
      <c r="D24" s="142"/>
      <c r="E24" s="142"/>
      <c r="F24" s="137"/>
      <c r="G24" s="138"/>
    </row>
    <row r="25" spans="1:7" s="17" customFormat="1" ht="35.25" customHeight="1" x14ac:dyDescent="0.25">
      <c r="A25" s="103" t="s">
        <v>161</v>
      </c>
      <c r="B25" s="104" t="s">
        <v>71</v>
      </c>
      <c r="C25" s="105" t="s">
        <v>72</v>
      </c>
      <c r="D25" s="106">
        <v>3</v>
      </c>
      <c r="E25" s="107">
        <v>2</v>
      </c>
      <c r="F25" s="119">
        <v>0</v>
      </c>
      <c r="G25" s="101"/>
    </row>
    <row r="26" spans="1:7" s="17" customFormat="1" ht="53.25" customHeight="1" x14ac:dyDescent="0.25">
      <c r="A26" s="103" t="s">
        <v>162</v>
      </c>
      <c r="B26" s="108" t="s">
        <v>73</v>
      </c>
      <c r="C26" s="97" t="s">
        <v>57</v>
      </c>
      <c r="D26" s="109">
        <v>29</v>
      </c>
      <c r="E26" s="110">
        <v>30</v>
      </c>
      <c r="F26" s="112">
        <v>33</v>
      </c>
      <c r="G26" s="101"/>
    </row>
    <row r="27" spans="1:7" s="17" customFormat="1" ht="16.5" customHeight="1" x14ac:dyDescent="0.25">
      <c r="A27" s="97"/>
      <c r="B27" s="136" t="s">
        <v>200</v>
      </c>
      <c r="C27" s="137"/>
      <c r="D27" s="137"/>
      <c r="E27" s="137"/>
      <c r="F27" s="137"/>
      <c r="G27" s="138"/>
    </row>
    <row r="28" spans="1:7" s="17" customFormat="1" ht="18.75" customHeight="1" x14ac:dyDescent="0.25">
      <c r="A28" s="103" t="s">
        <v>163</v>
      </c>
      <c r="B28" s="104" t="s">
        <v>74</v>
      </c>
      <c r="C28" s="97" t="s">
        <v>72</v>
      </c>
      <c r="D28" s="111">
        <v>0</v>
      </c>
      <c r="E28" s="99">
        <v>0</v>
      </c>
      <c r="F28" s="112">
        <v>0</v>
      </c>
      <c r="G28" s="101"/>
    </row>
    <row r="29" spans="1:7" s="17" customFormat="1" ht="51.75" customHeight="1" x14ac:dyDescent="0.25">
      <c r="A29" s="103" t="s">
        <v>164</v>
      </c>
      <c r="B29" s="101" t="s">
        <v>75</v>
      </c>
      <c r="C29" s="97" t="s">
        <v>57</v>
      </c>
      <c r="D29" s="111">
        <v>26</v>
      </c>
      <c r="E29" s="99">
        <v>28</v>
      </c>
      <c r="F29" s="112">
        <v>46</v>
      </c>
      <c r="G29" s="101"/>
    </row>
    <row r="30" spans="1:7" s="17" customFormat="1" ht="16.5" customHeight="1" x14ac:dyDescent="0.25">
      <c r="A30" s="97"/>
      <c r="B30" s="136" t="s">
        <v>201</v>
      </c>
      <c r="C30" s="137"/>
      <c r="D30" s="137"/>
      <c r="E30" s="137"/>
      <c r="F30" s="137"/>
      <c r="G30" s="138"/>
    </row>
    <row r="31" spans="1:7" s="17" customFormat="1" ht="49.5" customHeight="1" x14ac:dyDescent="0.25">
      <c r="A31" s="103" t="s">
        <v>165</v>
      </c>
      <c r="B31" s="104" t="s">
        <v>76</v>
      </c>
      <c r="C31" s="97" t="s">
        <v>64</v>
      </c>
      <c r="D31" s="128">
        <v>41</v>
      </c>
      <c r="E31" s="129">
        <v>41</v>
      </c>
      <c r="F31" s="120">
        <v>41</v>
      </c>
      <c r="G31" s="101"/>
    </row>
    <row r="32" spans="1:7" s="17" customFormat="1" ht="46.5" customHeight="1" x14ac:dyDescent="0.25">
      <c r="A32" s="103" t="s">
        <v>166</v>
      </c>
      <c r="B32" s="101" t="s">
        <v>77</v>
      </c>
      <c r="C32" s="99" t="s">
        <v>78</v>
      </c>
      <c r="D32" s="113">
        <v>2</v>
      </c>
      <c r="E32" s="99">
        <v>2</v>
      </c>
      <c r="F32" s="112">
        <v>2</v>
      </c>
      <c r="G32" s="99"/>
    </row>
    <row r="33" spans="1:7" s="2" customFormat="1" ht="15" customHeight="1" x14ac:dyDescent="0.25">
      <c r="A33" s="94"/>
      <c r="B33" s="69"/>
      <c r="C33" s="94"/>
      <c r="D33" s="94"/>
      <c r="E33" s="94"/>
      <c r="F33" s="94"/>
      <c r="G33" s="94"/>
    </row>
    <row r="34" spans="1:7" s="17" customFormat="1" ht="15.75" x14ac:dyDescent="0.25">
      <c r="A34" s="94"/>
      <c r="B34" s="92"/>
      <c r="C34" s="94"/>
      <c r="D34" s="94"/>
      <c r="E34" s="94"/>
      <c r="F34" s="94"/>
      <c r="G34" s="94"/>
    </row>
    <row r="35" spans="1:7" x14ac:dyDescent="0.25">
      <c r="A35" s="41"/>
      <c r="B35" s="114"/>
      <c r="C35" s="114"/>
      <c r="D35" s="115"/>
      <c r="E35" s="114"/>
      <c r="F35" s="114"/>
      <c r="G35" s="42"/>
    </row>
    <row r="36" spans="1:7" x14ac:dyDescent="0.25">
      <c r="A36" s="41"/>
      <c r="B36" s="114"/>
      <c r="C36" s="114"/>
      <c r="D36" s="115"/>
      <c r="E36" s="114"/>
      <c r="F36" s="114"/>
      <c r="G36" s="42"/>
    </row>
    <row r="37" spans="1:7" ht="15.75" x14ac:dyDescent="0.25">
      <c r="A37" s="41"/>
      <c r="B37" s="69"/>
      <c r="C37" s="114"/>
      <c r="D37" s="115"/>
      <c r="E37" s="114"/>
      <c r="F37" s="114"/>
      <c r="G37" s="42"/>
    </row>
    <row r="38" spans="1:7" x14ac:dyDescent="0.25">
      <c r="A38" s="41"/>
      <c r="B38" s="114"/>
      <c r="C38" s="114"/>
      <c r="D38" s="115"/>
      <c r="E38" s="114"/>
      <c r="F38" s="114"/>
      <c r="G38" s="42"/>
    </row>
    <row r="39" spans="1:7" s="2" customFormat="1" x14ac:dyDescent="0.25">
      <c r="A39" s="33"/>
      <c r="B39" s="116"/>
      <c r="C39" s="33"/>
      <c r="D39" s="33"/>
      <c r="E39" s="33"/>
      <c r="F39" s="33"/>
      <c r="G39" s="33"/>
    </row>
    <row r="40" spans="1:7" s="2" customFormat="1" x14ac:dyDescent="0.25">
      <c r="A40" s="33"/>
      <c r="B40" s="116"/>
      <c r="C40" s="33"/>
      <c r="D40" s="33"/>
      <c r="E40" s="33"/>
      <c r="F40" s="33"/>
      <c r="G40" s="33"/>
    </row>
    <row r="41" spans="1:7" s="2" customFormat="1" x14ac:dyDescent="0.25">
      <c r="A41" s="33"/>
      <c r="B41" s="116"/>
      <c r="C41" s="33"/>
      <c r="D41" s="33"/>
      <c r="E41" s="33"/>
      <c r="F41" s="33"/>
      <c r="G41" s="33"/>
    </row>
    <row r="42" spans="1:7" s="2" customFormat="1" x14ac:dyDescent="0.25">
      <c r="A42" s="33"/>
      <c r="B42" s="116"/>
      <c r="C42" s="33"/>
      <c r="D42" s="33"/>
      <c r="E42" s="33"/>
      <c r="F42" s="33"/>
      <c r="G42" s="33"/>
    </row>
    <row r="43" spans="1:7" s="2" customFormat="1" x14ac:dyDescent="0.25">
      <c r="B43" s="3"/>
    </row>
    <row r="44" spans="1:7" s="2" customFormat="1" x14ac:dyDescent="0.25">
      <c r="B44" s="3"/>
    </row>
    <row r="45" spans="1:7" s="2" customFormat="1" x14ac:dyDescent="0.25">
      <c r="B45" s="3"/>
    </row>
    <row r="46" spans="1:7" s="2" customFormat="1" x14ac:dyDescent="0.25">
      <c r="B46" s="3"/>
    </row>
    <row r="47" spans="1:7" s="2" customFormat="1" x14ac:dyDescent="0.25">
      <c r="B47" s="3"/>
    </row>
    <row r="48" spans="1:7" s="2" customFormat="1" x14ac:dyDescent="0.25">
      <c r="B48" s="3"/>
    </row>
    <row r="49" spans="2:2" s="2" customFormat="1" x14ac:dyDescent="0.25">
      <c r="B49" s="3"/>
    </row>
    <row r="50" spans="2:2" s="2" customFormat="1" x14ac:dyDescent="0.25">
      <c r="B50" s="3"/>
    </row>
    <row r="51" spans="2:2" s="2" customFormat="1" x14ac:dyDescent="0.25">
      <c r="B51" s="3"/>
    </row>
    <row r="52" spans="2:2" s="2" customFormat="1" x14ac:dyDescent="0.25">
      <c r="B52" s="3"/>
    </row>
    <row r="53" spans="2:2" s="2" customFormat="1" x14ac:dyDescent="0.25">
      <c r="B53" s="3"/>
    </row>
    <row r="54" spans="2:2" s="2" customFormat="1" x14ac:dyDescent="0.25">
      <c r="B54" s="3"/>
    </row>
    <row r="55" spans="2:2" s="2" customFormat="1" x14ac:dyDescent="0.25">
      <c r="B55" s="3"/>
    </row>
    <row r="56" spans="2:2" s="2" customFormat="1" x14ac:dyDescent="0.25">
      <c r="B56" s="3"/>
    </row>
    <row r="57" spans="2:2" s="2" customFormat="1" x14ac:dyDescent="0.25">
      <c r="B57" s="3"/>
    </row>
    <row r="58" spans="2:2" s="2" customFormat="1" x14ac:dyDescent="0.25">
      <c r="B58" s="3"/>
    </row>
    <row r="59" spans="2:2" s="2" customFormat="1" x14ac:dyDescent="0.25">
      <c r="B59" s="3"/>
    </row>
    <row r="60" spans="2:2" s="2" customFormat="1" x14ac:dyDescent="0.25">
      <c r="B60" s="3"/>
    </row>
    <row r="61" spans="2:2" s="2" customFormat="1" x14ac:dyDescent="0.25">
      <c r="B61" s="3"/>
    </row>
    <row r="62" spans="2:2" s="2" customFormat="1" x14ac:dyDescent="0.25">
      <c r="B62" s="3"/>
    </row>
    <row r="63" spans="2:2" s="2" customFormat="1" x14ac:dyDescent="0.25">
      <c r="B63" s="3"/>
    </row>
    <row r="64" spans="2:2" s="2" customFormat="1" x14ac:dyDescent="0.25">
      <c r="B64" s="3"/>
    </row>
    <row r="65" spans="2:2" s="2" customFormat="1" x14ac:dyDescent="0.25">
      <c r="B65" s="3"/>
    </row>
    <row r="66" spans="2:2" s="2" customFormat="1" x14ac:dyDescent="0.25">
      <c r="B66" s="3"/>
    </row>
    <row r="67" spans="2:2" s="2" customFormat="1" x14ac:dyDescent="0.25">
      <c r="B67" s="3"/>
    </row>
    <row r="68" spans="2:2" s="2" customFormat="1" x14ac:dyDescent="0.25">
      <c r="B68" s="3"/>
    </row>
    <row r="69" spans="2:2" s="2" customFormat="1" x14ac:dyDescent="0.25">
      <c r="B69" s="3"/>
    </row>
    <row r="70" spans="2:2" s="2" customFormat="1" x14ac:dyDescent="0.25">
      <c r="B70" s="3"/>
    </row>
    <row r="71" spans="2:2" s="2" customFormat="1" x14ac:dyDescent="0.25">
      <c r="B71" s="3"/>
    </row>
    <row r="72" spans="2:2" s="2" customFormat="1" x14ac:dyDescent="0.25">
      <c r="B72" s="3"/>
    </row>
    <row r="73" spans="2:2" s="2" customFormat="1" x14ac:dyDescent="0.25">
      <c r="B73" s="3"/>
    </row>
    <row r="74" spans="2:2" s="2" customFormat="1" x14ac:dyDescent="0.25">
      <c r="B74" s="3"/>
    </row>
    <row r="75" spans="2:2" s="2" customFormat="1" x14ac:dyDescent="0.25">
      <c r="B75" s="3"/>
    </row>
    <row r="76" spans="2:2" s="2" customFormat="1" x14ac:dyDescent="0.25">
      <c r="B76" s="3"/>
    </row>
    <row r="77" spans="2:2" s="2" customFormat="1" x14ac:dyDescent="0.25">
      <c r="B77" s="3"/>
    </row>
    <row r="78" spans="2:2" s="2" customFormat="1" x14ac:dyDescent="0.25">
      <c r="B78" s="3"/>
    </row>
    <row r="79" spans="2:2" s="2" customFormat="1" x14ac:dyDescent="0.25">
      <c r="B79" s="3"/>
    </row>
    <row r="80" spans="2:2" s="2" customFormat="1" x14ac:dyDescent="0.25">
      <c r="B80" s="3"/>
    </row>
    <row r="81" spans="2:2" s="2" customFormat="1" x14ac:dyDescent="0.25">
      <c r="B81" s="3"/>
    </row>
    <row r="82" spans="2:2" s="2" customFormat="1" x14ac:dyDescent="0.25">
      <c r="B82" s="3"/>
    </row>
    <row r="83" spans="2:2" s="2" customFormat="1" x14ac:dyDescent="0.25">
      <c r="B83" s="3"/>
    </row>
    <row r="84" spans="2:2" s="2" customFormat="1" x14ac:dyDescent="0.25">
      <c r="B84" s="3"/>
    </row>
    <row r="85" spans="2:2" s="2" customFormat="1" x14ac:dyDescent="0.25">
      <c r="B85" s="3"/>
    </row>
    <row r="86" spans="2:2" s="2" customFormat="1" x14ac:dyDescent="0.25">
      <c r="B86" s="3"/>
    </row>
    <row r="87" spans="2:2" s="2" customFormat="1" x14ac:dyDescent="0.25">
      <c r="B87" s="3"/>
    </row>
    <row r="88" spans="2:2" s="2" customFormat="1" x14ac:dyDescent="0.25">
      <c r="B88" s="3"/>
    </row>
    <row r="89" spans="2:2" s="2" customFormat="1" x14ac:dyDescent="0.25">
      <c r="B89" s="3"/>
    </row>
    <row r="90" spans="2:2" s="2" customFormat="1" x14ac:dyDescent="0.25">
      <c r="B90" s="3"/>
    </row>
    <row r="91" spans="2:2" s="2" customFormat="1" x14ac:dyDescent="0.25">
      <c r="B91" s="3"/>
    </row>
    <row r="92" spans="2:2" s="2" customFormat="1" x14ac:dyDescent="0.25">
      <c r="B92" s="3"/>
    </row>
    <row r="93" spans="2:2" s="2" customFormat="1" x14ac:dyDescent="0.25">
      <c r="B93" s="3"/>
    </row>
    <row r="94" spans="2:2" s="2" customFormat="1" x14ac:dyDescent="0.25">
      <c r="B94" s="3"/>
    </row>
    <row r="95" spans="2:2" s="2" customFormat="1" x14ac:dyDescent="0.25">
      <c r="B95" s="3"/>
    </row>
    <row r="96" spans="2:2" s="2" customFormat="1" x14ac:dyDescent="0.25">
      <c r="B96" s="3"/>
    </row>
    <row r="97" spans="1:7" s="2" customFormat="1" x14ac:dyDescent="0.25">
      <c r="B97" s="3"/>
    </row>
    <row r="98" spans="1:7" s="2" customFormat="1" x14ac:dyDescent="0.25">
      <c r="B98" s="3"/>
    </row>
    <row r="99" spans="1:7" s="2" customFormat="1" x14ac:dyDescent="0.25">
      <c r="B99" s="3"/>
    </row>
    <row r="100" spans="1:7" s="2" customFormat="1" x14ac:dyDescent="0.25">
      <c r="B100" s="3"/>
    </row>
    <row r="101" spans="1:7" s="2" customFormat="1" x14ac:dyDescent="0.25">
      <c r="B101" s="3"/>
    </row>
    <row r="102" spans="1:7" x14ac:dyDescent="0.25">
      <c r="A102" s="1"/>
      <c r="C102" s="1"/>
      <c r="D102" s="1"/>
      <c r="E102" s="1"/>
      <c r="F102" s="1"/>
      <c r="G102" s="1"/>
    </row>
    <row r="103" spans="1:7" x14ac:dyDescent="0.25">
      <c r="A103" s="1"/>
      <c r="C103" s="1"/>
      <c r="D103" s="1"/>
      <c r="E103" s="1"/>
      <c r="F103" s="1"/>
      <c r="G103" s="1"/>
    </row>
    <row r="104" spans="1:7" x14ac:dyDescent="0.25">
      <c r="A104" s="1"/>
      <c r="C104" s="1"/>
      <c r="D104" s="1"/>
      <c r="E104" s="1"/>
      <c r="F104" s="1"/>
      <c r="G104" s="1"/>
    </row>
    <row r="105" spans="1:7" x14ac:dyDescent="0.25">
      <c r="A105" s="1"/>
      <c r="C105" s="1"/>
      <c r="D105" s="1"/>
      <c r="E105" s="1"/>
      <c r="F105" s="1"/>
      <c r="G105" s="1"/>
    </row>
    <row r="106" spans="1:7" x14ac:dyDescent="0.25">
      <c r="A106" s="1"/>
      <c r="C106" s="1"/>
      <c r="D106" s="1"/>
      <c r="E106" s="1"/>
      <c r="F106" s="1"/>
      <c r="G106" s="1"/>
    </row>
    <row r="107" spans="1:7" x14ac:dyDescent="0.25">
      <c r="A107" s="1"/>
      <c r="C107" s="1"/>
      <c r="D107" s="1"/>
      <c r="E107" s="1"/>
      <c r="F107" s="1"/>
      <c r="G107" s="1"/>
    </row>
    <row r="108" spans="1:7" x14ac:dyDescent="0.25">
      <c r="A108" s="1"/>
      <c r="C108" s="1"/>
      <c r="D108" s="1"/>
      <c r="E108" s="1"/>
      <c r="F108" s="1"/>
      <c r="G108" s="1"/>
    </row>
    <row r="109" spans="1:7" x14ac:dyDescent="0.25">
      <c r="A109" s="1"/>
      <c r="C109" s="1"/>
      <c r="D109" s="1"/>
      <c r="E109" s="1"/>
      <c r="F109" s="1"/>
      <c r="G109" s="1"/>
    </row>
    <row r="110" spans="1:7" x14ac:dyDescent="0.25">
      <c r="A110" s="1"/>
      <c r="C110" s="1"/>
      <c r="D110" s="1"/>
      <c r="E110" s="1"/>
      <c r="F110" s="1"/>
      <c r="G110" s="1"/>
    </row>
    <row r="111" spans="1:7" x14ac:dyDescent="0.25">
      <c r="A111" s="1"/>
      <c r="C111" s="1"/>
      <c r="D111" s="1"/>
      <c r="E111" s="1"/>
      <c r="F111" s="1"/>
      <c r="G111" s="1"/>
    </row>
    <row r="112" spans="1:7" x14ac:dyDescent="0.25">
      <c r="A112" s="1"/>
      <c r="C112" s="1"/>
      <c r="D112" s="1"/>
      <c r="E112" s="1"/>
      <c r="F112" s="1"/>
      <c r="G112" s="1"/>
    </row>
    <row r="113" spans="1:7" x14ac:dyDescent="0.25">
      <c r="A113" s="1"/>
      <c r="C113" s="1"/>
      <c r="D113" s="1"/>
      <c r="E113" s="1"/>
      <c r="F113" s="1"/>
      <c r="G113" s="1"/>
    </row>
    <row r="114" spans="1:7" x14ac:dyDescent="0.25">
      <c r="A114" s="1"/>
      <c r="C114" s="1"/>
      <c r="D114" s="1"/>
      <c r="E114" s="1"/>
      <c r="F114" s="1"/>
      <c r="G114" s="1"/>
    </row>
    <row r="115" spans="1:7" x14ac:dyDescent="0.25">
      <c r="A115" s="1"/>
      <c r="C115" s="1"/>
      <c r="D115" s="1"/>
      <c r="E115" s="1"/>
      <c r="F115" s="1"/>
      <c r="G115" s="1"/>
    </row>
    <row r="116" spans="1:7" x14ac:dyDescent="0.25">
      <c r="A116" s="1"/>
      <c r="C116" s="1"/>
      <c r="D116" s="1"/>
      <c r="E116" s="1"/>
      <c r="F116" s="1"/>
      <c r="G116" s="1"/>
    </row>
    <row r="117" spans="1:7" x14ac:dyDescent="0.25">
      <c r="A117" s="1"/>
      <c r="C117" s="1"/>
      <c r="D117" s="1"/>
      <c r="E117" s="1"/>
      <c r="F117" s="1"/>
      <c r="G117" s="1"/>
    </row>
    <row r="118" spans="1:7" x14ac:dyDescent="0.25">
      <c r="A118" s="1"/>
      <c r="C118" s="1"/>
      <c r="D118" s="1"/>
      <c r="E118" s="1"/>
      <c r="F118" s="1"/>
      <c r="G118" s="1"/>
    </row>
    <row r="119" spans="1:7" x14ac:dyDescent="0.25">
      <c r="A119" s="1"/>
      <c r="C119" s="1"/>
      <c r="D119" s="1"/>
      <c r="E119" s="1"/>
      <c r="F119" s="1"/>
      <c r="G119" s="1"/>
    </row>
    <row r="120" spans="1:7" x14ac:dyDescent="0.25">
      <c r="A120" s="1"/>
      <c r="C120" s="1"/>
      <c r="D120" s="1"/>
      <c r="E120" s="1"/>
      <c r="F120" s="1"/>
      <c r="G120" s="1"/>
    </row>
    <row r="121" spans="1:7" x14ac:dyDescent="0.25">
      <c r="A121" s="1"/>
      <c r="C121" s="1"/>
      <c r="D121" s="1"/>
      <c r="E121" s="1"/>
      <c r="F121" s="1"/>
      <c r="G121" s="1"/>
    </row>
    <row r="122" spans="1:7" x14ac:dyDescent="0.25">
      <c r="A122" s="1"/>
      <c r="C122" s="1"/>
      <c r="D122" s="1"/>
      <c r="E122" s="1"/>
      <c r="F122" s="1"/>
      <c r="G122" s="1"/>
    </row>
    <row r="123" spans="1:7" x14ac:dyDescent="0.25">
      <c r="A123" s="1"/>
      <c r="C123" s="1"/>
      <c r="D123" s="1"/>
      <c r="E123" s="1"/>
      <c r="F123" s="1"/>
      <c r="G123" s="1"/>
    </row>
    <row r="124" spans="1:7" x14ac:dyDescent="0.25">
      <c r="A124" s="1"/>
      <c r="C124" s="1"/>
      <c r="D124" s="1"/>
      <c r="E124" s="1"/>
      <c r="F124" s="1"/>
      <c r="G124" s="1"/>
    </row>
    <row r="125" spans="1:7" x14ac:dyDescent="0.25">
      <c r="A125" s="1"/>
      <c r="C125" s="1"/>
      <c r="D125" s="1"/>
      <c r="E125" s="1"/>
      <c r="F125" s="1"/>
      <c r="G125" s="1"/>
    </row>
    <row r="126" spans="1:7" x14ac:dyDescent="0.25">
      <c r="A126" s="1"/>
      <c r="C126" s="1"/>
      <c r="D126" s="1"/>
      <c r="E126" s="1"/>
      <c r="F126" s="1"/>
      <c r="G126" s="1"/>
    </row>
    <row r="127" spans="1:7" x14ac:dyDescent="0.25">
      <c r="A127" s="1"/>
      <c r="C127" s="1"/>
      <c r="D127" s="1"/>
      <c r="E127" s="1"/>
      <c r="F127" s="1"/>
      <c r="G127" s="1"/>
    </row>
    <row r="128" spans="1:7" x14ac:dyDescent="0.25">
      <c r="A128" s="1"/>
      <c r="C128" s="1"/>
      <c r="D128" s="1"/>
      <c r="E128" s="1"/>
      <c r="F128" s="1"/>
      <c r="G128" s="1"/>
    </row>
    <row r="129" spans="1:7" x14ac:dyDescent="0.25">
      <c r="A129" s="1"/>
      <c r="C129" s="1"/>
      <c r="D129" s="1"/>
      <c r="E129" s="1"/>
      <c r="F129" s="1"/>
      <c r="G129" s="1"/>
    </row>
    <row r="130" spans="1:7" x14ac:dyDescent="0.25">
      <c r="A130" s="1"/>
      <c r="C130" s="1"/>
      <c r="D130" s="1"/>
      <c r="E130" s="1"/>
      <c r="F130" s="1"/>
      <c r="G130" s="1"/>
    </row>
    <row r="131" spans="1:7" x14ac:dyDescent="0.25">
      <c r="A131" s="1"/>
      <c r="C131" s="1"/>
      <c r="D131" s="1"/>
      <c r="E131" s="1"/>
      <c r="F131" s="1"/>
      <c r="G131" s="1"/>
    </row>
    <row r="132" spans="1:7" x14ac:dyDescent="0.25">
      <c r="A132" s="1"/>
      <c r="C132" s="1"/>
      <c r="D132" s="1"/>
      <c r="E132" s="1"/>
      <c r="F132" s="1"/>
      <c r="G132" s="1"/>
    </row>
    <row r="133" spans="1:7" x14ac:dyDescent="0.25">
      <c r="A133" s="1"/>
      <c r="C133" s="1"/>
      <c r="D133" s="1"/>
      <c r="E133" s="1"/>
      <c r="F133" s="1"/>
      <c r="G133" s="1"/>
    </row>
    <row r="134" spans="1:7" x14ac:dyDescent="0.25">
      <c r="A134" s="1"/>
      <c r="C134" s="1"/>
      <c r="D134" s="1"/>
      <c r="E134" s="1"/>
      <c r="F134" s="1"/>
      <c r="G134" s="1"/>
    </row>
    <row r="135" spans="1:7" x14ac:dyDescent="0.25">
      <c r="A135" s="1"/>
      <c r="C135" s="1"/>
      <c r="D135" s="1"/>
      <c r="E135" s="1"/>
      <c r="F135" s="1"/>
      <c r="G135" s="1"/>
    </row>
    <row r="136" spans="1:7" x14ac:dyDescent="0.25">
      <c r="A136" s="1"/>
      <c r="C136" s="1"/>
      <c r="D136" s="1"/>
      <c r="E136" s="1"/>
      <c r="F136" s="1"/>
      <c r="G136" s="1"/>
    </row>
    <row r="137" spans="1:7" x14ac:dyDescent="0.25">
      <c r="A137" s="1"/>
      <c r="C137" s="1"/>
      <c r="D137" s="1"/>
      <c r="E137" s="1"/>
      <c r="F137" s="1"/>
      <c r="G137" s="1"/>
    </row>
    <row r="138" spans="1:7" x14ac:dyDescent="0.25">
      <c r="A138" s="1"/>
      <c r="C138" s="1"/>
      <c r="D138" s="1"/>
      <c r="E138" s="1"/>
      <c r="F138" s="1"/>
      <c r="G138" s="1"/>
    </row>
    <row r="139" spans="1:7" x14ac:dyDescent="0.25">
      <c r="A139" s="1"/>
      <c r="C139" s="1"/>
      <c r="D139" s="1"/>
      <c r="E139" s="1"/>
      <c r="F139" s="1"/>
      <c r="G139" s="1"/>
    </row>
    <row r="140" spans="1:7" x14ac:dyDescent="0.25">
      <c r="A140" s="1"/>
      <c r="C140" s="1"/>
      <c r="D140" s="1"/>
      <c r="E140" s="1"/>
      <c r="F140" s="1"/>
      <c r="G140" s="1"/>
    </row>
    <row r="141" spans="1:7" x14ac:dyDescent="0.25">
      <c r="A141" s="1"/>
      <c r="C141" s="1"/>
      <c r="D141" s="1"/>
      <c r="E141" s="1"/>
      <c r="F141" s="1"/>
      <c r="G141" s="1"/>
    </row>
    <row r="142" spans="1:7" x14ac:dyDescent="0.25">
      <c r="A142" s="1"/>
      <c r="C142" s="1"/>
      <c r="D142" s="1"/>
      <c r="E142" s="1"/>
      <c r="F142" s="1"/>
      <c r="G142" s="1"/>
    </row>
    <row r="143" spans="1:7" x14ac:dyDescent="0.25">
      <c r="A143" s="1"/>
      <c r="C143" s="1"/>
      <c r="D143" s="1"/>
      <c r="E143" s="1"/>
      <c r="F143" s="1"/>
      <c r="G143" s="1"/>
    </row>
    <row r="144" spans="1:7" x14ac:dyDescent="0.25">
      <c r="A144" s="1"/>
      <c r="C144" s="1"/>
      <c r="D144" s="1"/>
      <c r="E144" s="1"/>
      <c r="F144" s="1"/>
      <c r="G144" s="1"/>
    </row>
    <row r="145" spans="1:7" x14ac:dyDescent="0.25">
      <c r="A145" s="1"/>
      <c r="C145" s="1"/>
      <c r="D145" s="1"/>
      <c r="E145" s="1"/>
      <c r="F145" s="1"/>
      <c r="G145" s="1"/>
    </row>
    <row r="146" spans="1:7" x14ac:dyDescent="0.25">
      <c r="A146" s="1"/>
      <c r="C146" s="1"/>
      <c r="D146" s="1"/>
      <c r="E146" s="1"/>
      <c r="F146" s="1"/>
      <c r="G146" s="1"/>
    </row>
    <row r="147" spans="1:7" x14ac:dyDescent="0.25">
      <c r="A147" s="1"/>
      <c r="C147" s="1"/>
      <c r="D147" s="1"/>
      <c r="E147" s="1"/>
      <c r="F147" s="1"/>
      <c r="G147" s="1"/>
    </row>
    <row r="148" spans="1:7" x14ac:dyDescent="0.25">
      <c r="A148" s="1"/>
      <c r="C148" s="1"/>
      <c r="D148" s="1"/>
      <c r="E148" s="1"/>
      <c r="F148" s="1"/>
      <c r="G148" s="1"/>
    </row>
    <row r="149" spans="1:7" x14ac:dyDescent="0.25">
      <c r="A149" s="1"/>
      <c r="C149" s="1"/>
      <c r="D149" s="1"/>
      <c r="E149" s="1"/>
      <c r="F149" s="1"/>
      <c r="G149" s="1"/>
    </row>
    <row r="150" spans="1:7" x14ac:dyDescent="0.25">
      <c r="A150" s="1"/>
      <c r="C150" s="1"/>
      <c r="D150" s="1"/>
      <c r="E150" s="1"/>
      <c r="F150" s="1"/>
      <c r="G150" s="1"/>
    </row>
    <row r="151" spans="1:7" x14ac:dyDescent="0.25">
      <c r="A151" s="1"/>
      <c r="C151" s="1"/>
      <c r="D151" s="1"/>
      <c r="E151" s="1"/>
      <c r="F151" s="1"/>
      <c r="G151" s="1"/>
    </row>
    <row r="152" spans="1:7" x14ac:dyDescent="0.25">
      <c r="A152" s="1"/>
      <c r="C152" s="1"/>
      <c r="D152" s="1"/>
      <c r="E152" s="1"/>
      <c r="F152" s="1"/>
      <c r="G152" s="1"/>
    </row>
    <row r="153" spans="1:7" x14ac:dyDescent="0.25">
      <c r="A153" s="1"/>
      <c r="C153" s="1"/>
      <c r="D153" s="1"/>
      <c r="E153" s="1"/>
      <c r="F153" s="1"/>
      <c r="G153" s="1"/>
    </row>
    <row r="154" spans="1:7" x14ac:dyDescent="0.25">
      <c r="A154" s="1"/>
      <c r="C154" s="1"/>
      <c r="D154" s="1"/>
      <c r="E154" s="1"/>
      <c r="F154" s="1"/>
      <c r="G154" s="1"/>
    </row>
    <row r="155" spans="1:7" x14ac:dyDescent="0.25">
      <c r="A155" s="1"/>
      <c r="C155" s="1"/>
      <c r="D155" s="1"/>
      <c r="E155" s="1"/>
      <c r="F155" s="1"/>
      <c r="G155" s="1"/>
    </row>
    <row r="156" spans="1:7" x14ac:dyDescent="0.25">
      <c r="A156" s="1"/>
      <c r="C156" s="1"/>
      <c r="D156" s="1"/>
      <c r="E156" s="1"/>
      <c r="F156" s="1"/>
      <c r="G156" s="1"/>
    </row>
    <row r="157" spans="1:7" x14ac:dyDescent="0.25">
      <c r="A157" s="1"/>
      <c r="C157" s="1"/>
      <c r="D157" s="1"/>
      <c r="E157" s="1"/>
      <c r="F157" s="1"/>
      <c r="G157" s="1"/>
    </row>
    <row r="158" spans="1:7" x14ac:dyDescent="0.25">
      <c r="A158" s="1"/>
      <c r="C158" s="1"/>
      <c r="D158" s="1"/>
      <c r="E158" s="1"/>
      <c r="F158" s="1"/>
      <c r="G158" s="1"/>
    </row>
    <row r="159" spans="1:7" x14ac:dyDescent="0.25">
      <c r="A159" s="1"/>
      <c r="C159" s="1"/>
      <c r="D159" s="1"/>
      <c r="E159" s="1"/>
      <c r="F159" s="1"/>
      <c r="G159" s="1"/>
    </row>
    <row r="160" spans="1:7" x14ac:dyDescent="0.25">
      <c r="A160" s="1"/>
      <c r="C160" s="1"/>
      <c r="D160" s="1"/>
      <c r="E160" s="1"/>
      <c r="F160" s="1"/>
      <c r="G160" s="1"/>
    </row>
    <row r="161" spans="1:7" x14ac:dyDescent="0.25">
      <c r="A161" s="1"/>
      <c r="C161" s="1"/>
      <c r="D161" s="1"/>
      <c r="E161" s="1"/>
      <c r="F161" s="1"/>
      <c r="G161" s="1"/>
    </row>
    <row r="162" spans="1:7" x14ac:dyDescent="0.25">
      <c r="A162" s="1"/>
      <c r="C162" s="1"/>
      <c r="D162" s="1"/>
      <c r="E162" s="1"/>
      <c r="F162" s="1"/>
      <c r="G162" s="1"/>
    </row>
    <row r="163" spans="1:7" x14ac:dyDescent="0.25">
      <c r="A163" s="1"/>
      <c r="C163" s="1"/>
      <c r="D163" s="1"/>
      <c r="E163" s="1"/>
      <c r="F163" s="1"/>
      <c r="G163" s="1"/>
    </row>
    <row r="164" spans="1:7" x14ac:dyDescent="0.25">
      <c r="A164" s="1"/>
      <c r="C164" s="1"/>
      <c r="D164" s="1"/>
      <c r="E164" s="1"/>
      <c r="F164" s="1"/>
      <c r="G164" s="1"/>
    </row>
    <row r="165" spans="1:7" x14ac:dyDescent="0.25">
      <c r="A165" s="1"/>
      <c r="C165" s="1"/>
      <c r="D165" s="1"/>
      <c r="E165" s="1"/>
      <c r="F165" s="1"/>
      <c r="G165" s="1"/>
    </row>
    <row r="166" spans="1:7" x14ac:dyDescent="0.25">
      <c r="A166" s="1"/>
      <c r="C166" s="1"/>
      <c r="D166" s="1"/>
      <c r="E166" s="1"/>
      <c r="F166" s="1"/>
      <c r="G166" s="1"/>
    </row>
    <row r="167" spans="1:7" x14ac:dyDescent="0.25">
      <c r="A167" s="1"/>
      <c r="C167" s="1"/>
      <c r="D167" s="1"/>
      <c r="E167" s="1"/>
      <c r="F167" s="1"/>
      <c r="G167" s="1"/>
    </row>
    <row r="168" spans="1:7" x14ac:dyDescent="0.25">
      <c r="A168" s="1"/>
      <c r="C168" s="1"/>
      <c r="D168" s="1"/>
      <c r="E168" s="1"/>
      <c r="F168" s="1"/>
      <c r="G168" s="1"/>
    </row>
    <row r="169" spans="1:7" x14ac:dyDescent="0.25">
      <c r="A169" s="1"/>
      <c r="C169" s="1"/>
      <c r="D169" s="1"/>
      <c r="E169" s="1"/>
      <c r="F169" s="1"/>
      <c r="G169" s="1"/>
    </row>
    <row r="170" spans="1:7" x14ac:dyDescent="0.25">
      <c r="A170" s="1"/>
      <c r="C170" s="1"/>
      <c r="D170" s="1"/>
      <c r="E170" s="1"/>
      <c r="F170" s="1"/>
      <c r="G170" s="1"/>
    </row>
    <row r="171" spans="1:7" x14ac:dyDescent="0.25">
      <c r="A171" s="1"/>
      <c r="C171" s="1"/>
      <c r="D171" s="1"/>
      <c r="E171" s="1"/>
      <c r="F171" s="1"/>
      <c r="G171" s="1"/>
    </row>
    <row r="172" spans="1:7" x14ac:dyDescent="0.25">
      <c r="A172" s="1"/>
      <c r="C172" s="1"/>
      <c r="D172" s="1"/>
      <c r="E172" s="1"/>
      <c r="F172" s="1"/>
      <c r="G172" s="1"/>
    </row>
    <row r="173" spans="1:7" x14ac:dyDescent="0.25">
      <c r="A173" s="1"/>
      <c r="C173" s="1"/>
      <c r="D173" s="1"/>
      <c r="E173" s="1"/>
      <c r="F173" s="1"/>
      <c r="G173" s="1"/>
    </row>
    <row r="174" spans="1:7" x14ac:dyDescent="0.25">
      <c r="A174" s="1"/>
      <c r="C174" s="1"/>
      <c r="D174" s="1"/>
      <c r="E174" s="1"/>
      <c r="F174" s="1"/>
      <c r="G174" s="1"/>
    </row>
    <row r="175" spans="1:7" x14ac:dyDescent="0.25">
      <c r="A175" s="1"/>
      <c r="C175" s="1"/>
      <c r="D175" s="1"/>
      <c r="E175" s="1"/>
      <c r="F175" s="1"/>
      <c r="G175" s="1"/>
    </row>
    <row r="176" spans="1:7" x14ac:dyDescent="0.25">
      <c r="A176" s="1"/>
      <c r="C176" s="1"/>
      <c r="D176" s="1"/>
      <c r="E176" s="1"/>
      <c r="F176" s="1"/>
      <c r="G176" s="1"/>
    </row>
  </sheetData>
  <mergeCells count="22">
    <mergeCell ref="A8:A10"/>
    <mergeCell ref="C8:C10"/>
    <mergeCell ref="G8:G10"/>
    <mergeCell ref="B12:F12"/>
    <mergeCell ref="B13:G13"/>
    <mergeCell ref="B16:F16"/>
    <mergeCell ref="B17:G17"/>
    <mergeCell ref="D8:F8"/>
    <mergeCell ref="D9:D10"/>
    <mergeCell ref="E9:F9"/>
    <mergeCell ref="B11:F11"/>
    <mergeCell ref="B8:B10"/>
    <mergeCell ref="B3:G3"/>
    <mergeCell ref="A4:G4"/>
    <mergeCell ref="A2:G2"/>
    <mergeCell ref="A5:G5"/>
    <mergeCell ref="A6:G6"/>
    <mergeCell ref="B30:G30"/>
    <mergeCell ref="B23:F23"/>
    <mergeCell ref="B24:G24"/>
    <mergeCell ref="B27:G27"/>
    <mergeCell ref="B20:G20"/>
  </mergeCells>
  <pageMargins left="1.1023622047244095" right="0.39370078740157483" top="0.55118110236220474" bottom="0.55118110236220474" header="0" footer="0"/>
  <pageSetup paperSize="9" scale="64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topLeftCell="A31" zoomScale="75" zoomScaleNormal="75" workbookViewId="0">
      <selection activeCell="D32" sqref="D32"/>
    </sheetView>
  </sheetViews>
  <sheetFormatPr defaultRowHeight="15" x14ac:dyDescent="0.25"/>
  <cols>
    <col min="1" max="1" width="7.42578125" style="16" customWidth="1"/>
    <col min="2" max="2" width="47.5703125" customWidth="1"/>
    <col min="3" max="3" width="24.7109375" customWidth="1"/>
    <col min="4" max="4" width="49.140625" style="15" customWidth="1"/>
    <col min="5" max="5" width="75.28515625" customWidth="1"/>
    <col min="6" max="6" width="32" customWidth="1"/>
  </cols>
  <sheetData>
    <row r="1" spans="1:6" ht="15.75" x14ac:dyDescent="0.25">
      <c r="A1" s="41"/>
      <c r="B1" s="42"/>
      <c r="C1" s="42"/>
      <c r="D1" s="115"/>
      <c r="E1" s="42"/>
      <c r="F1" s="70" t="s">
        <v>13</v>
      </c>
    </row>
    <row r="2" spans="1:6" ht="15.75" x14ac:dyDescent="0.25">
      <c r="A2" s="154" t="s">
        <v>0</v>
      </c>
      <c r="B2" s="154"/>
      <c r="C2" s="154"/>
      <c r="D2" s="154"/>
      <c r="E2" s="154"/>
      <c r="F2" s="154"/>
    </row>
    <row r="3" spans="1:6" ht="15.75" x14ac:dyDescent="0.25">
      <c r="A3" s="154" t="s">
        <v>6</v>
      </c>
      <c r="B3" s="154"/>
      <c r="C3" s="154"/>
      <c r="D3" s="154"/>
      <c r="E3" s="154"/>
      <c r="F3" s="154"/>
    </row>
    <row r="4" spans="1:6" ht="15.75" x14ac:dyDescent="0.25">
      <c r="A4" s="155" t="s">
        <v>79</v>
      </c>
      <c r="B4" s="154"/>
      <c r="C4" s="154"/>
      <c r="D4" s="154"/>
      <c r="E4" s="154"/>
      <c r="F4" s="154"/>
    </row>
    <row r="5" spans="1:6" ht="15.75" x14ac:dyDescent="0.25">
      <c r="A5" s="154" t="s">
        <v>191</v>
      </c>
      <c r="B5" s="154"/>
      <c r="C5" s="154"/>
      <c r="D5" s="154"/>
      <c r="E5" s="154"/>
      <c r="F5" s="154"/>
    </row>
    <row r="6" spans="1:6" x14ac:dyDescent="0.25">
      <c r="A6" s="41"/>
      <c r="B6" s="42"/>
      <c r="C6" s="42"/>
      <c r="D6" s="115"/>
      <c r="E6" s="42"/>
      <c r="F6" s="42"/>
    </row>
    <row r="7" spans="1:6" ht="34.5" customHeight="1" x14ac:dyDescent="0.25">
      <c r="A7" s="157" t="s">
        <v>3</v>
      </c>
      <c r="B7" s="156" t="s">
        <v>12</v>
      </c>
      <c r="C7" s="156" t="s">
        <v>11</v>
      </c>
      <c r="D7" s="156" t="s">
        <v>7</v>
      </c>
      <c r="E7" s="156"/>
      <c r="F7" s="156" t="s">
        <v>10</v>
      </c>
    </row>
    <row r="8" spans="1:6" ht="41.25" customHeight="1" x14ac:dyDescent="0.25">
      <c r="A8" s="157"/>
      <c r="B8" s="156"/>
      <c r="C8" s="156"/>
      <c r="D8" s="99" t="s">
        <v>8</v>
      </c>
      <c r="E8" s="99" t="s">
        <v>9</v>
      </c>
      <c r="F8" s="156"/>
    </row>
    <row r="9" spans="1:6" s="27" customFormat="1" ht="15.75" x14ac:dyDescent="0.25">
      <c r="A9" s="145" t="s">
        <v>80</v>
      </c>
      <c r="B9" s="141"/>
      <c r="C9" s="141"/>
      <c r="D9" s="141"/>
      <c r="E9" s="141"/>
      <c r="F9" s="141"/>
    </row>
    <row r="10" spans="1:6" s="27" customFormat="1" ht="114" customHeight="1" x14ac:dyDescent="0.25">
      <c r="A10" s="118">
        <v>1</v>
      </c>
      <c r="B10" s="101" t="s">
        <v>81</v>
      </c>
      <c r="C10" s="35" t="s">
        <v>167</v>
      </c>
      <c r="D10" s="101" t="s">
        <v>82</v>
      </c>
      <c r="E10" s="101" t="s">
        <v>184</v>
      </c>
      <c r="F10" s="101"/>
    </row>
    <row r="11" spans="1:6" s="27" customFormat="1" ht="113.25" customHeight="1" x14ac:dyDescent="0.25">
      <c r="A11" s="118">
        <v>2</v>
      </c>
      <c r="B11" s="101" t="s">
        <v>83</v>
      </c>
      <c r="C11" s="101" t="s">
        <v>168</v>
      </c>
      <c r="D11" s="101" t="s">
        <v>84</v>
      </c>
      <c r="E11" s="121" t="s">
        <v>202</v>
      </c>
      <c r="F11" s="122"/>
    </row>
    <row r="12" spans="1:6" s="27" customFormat="1" ht="150.75" customHeight="1" x14ac:dyDescent="0.25">
      <c r="A12" s="118">
        <v>3</v>
      </c>
      <c r="B12" s="101" t="s">
        <v>85</v>
      </c>
      <c r="C12" s="101" t="s">
        <v>169</v>
      </c>
      <c r="D12" s="101" t="s">
        <v>86</v>
      </c>
      <c r="E12" s="101"/>
      <c r="F12" s="104" t="s">
        <v>185</v>
      </c>
    </row>
    <row r="13" spans="1:6" s="27" customFormat="1" ht="98.25" customHeight="1" x14ac:dyDescent="0.25">
      <c r="A13" s="118">
        <v>4</v>
      </c>
      <c r="B13" s="101" t="s">
        <v>87</v>
      </c>
      <c r="C13" s="101" t="s">
        <v>170</v>
      </c>
      <c r="D13" s="101" t="s">
        <v>88</v>
      </c>
      <c r="E13" s="101" t="s">
        <v>193</v>
      </c>
      <c r="F13" s="122"/>
    </row>
    <row r="14" spans="1:6" s="27" customFormat="1" ht="99.75" customHeight="1" x14ac:dyDescent="0.25">
      <c r="A14" s="118">
        <v>5</v>
      </c>
      <c r="B14" s="101" t="s">
        <v>171</v>
      </c>
      <c r="C14" s="101" t="s">
        <v>168</v>
      </c>
      <c r="D14" s="101" t="s">
        <v>89</v>
      </c>
      <c r="E14" s="101" t="s">
        <v>186</v>
      </c>
      <c r="F14" s="108"/>
    </row>
    <row r="15" spans="1:6" s="27" customFormat="1" ht="71.25" customHeight="1" x14ac:dyDescent="0.25">
      <c r="A15" s="118">
        <v>6</v>
      </c>
      <c r="B15" s="101" t="s">
        <v>172</v>
      </c>
      <c r="C15" s="101" t="s">
        <v>169</v>
      </c>
      <c r="D15" s="101" t="s">
        <v>173</v>
      </c>
      <c r="E15" s="101" t="s">
        <v>194</v>
      </c>
      <c r="F15" s="124"/>
    </row>
    <row r="16" spans="1:6" s="27" customFormat="1" ht="19.5" customHeight="1" x14ac:dyDescent="0.25">
      <c r="A16" s="151" t="s">
        <v>90</v>
      </c>
      <c r="B16" s="152"/>
      <c r="C16" s="152"/>
      <c r="D16" s="152"/>
      <c r="E16" s="152"/>
      <c r="F16" s="153"/>
    </row>
    <row r="17" spans="1:7" s="27" customFormat="1" ht="82.5" customHeight="1" x14ac:dyDescent="0.25">
      <c r="A17" s="118">
        <v>7</v>
      </c>
      <c r="B17" s="101" t="s">
        <v>91</v>
      </c>
      <c r="C17" s="101" t="s">
        <v>168</v>
      </c>
      <c r="D17" s="148" t="s">
        <v>93</v>
      </c>
      <c r="E17" s="132" t="s">
        <v>203</v>
      </c>
      <c r="F17" s="133"/>
    </row>
    <row r="18" spans="1:7" s="27" customFormat="1" ht="404.25" customHeight="1" x14ac:dyDescent="0.25">
      <c r="A18" s="118">
        <v>8</v>
      </c>
      <c r="B18" s="101" t="s">
        <v>92</v>
      </c>
      <c r="C18" s="101" t="s">
        <v>169</v>
      </c>
      <c r="D18" s="149"/>
      <c r="E18" s="134" t="s">
        <v>204</v>
      </c>
      <c r="F18" s="132" t="s">
        <v>205</v>
      </c>
    </row>
    <row r="19" spans="1:7" s="27" customFormat="1" ht="66" customHeight="1" x14ac:dyDescent="0.25">
      <c r="A19" s="118">
        <v>9</v>
      </c>
      <c r="B19" s="101" t="s">
        <v>94</v>
      </c>
      <c r="C19" s="101" t="s">
        <v>95</v>
      </c>
      <c r="D19" s="150"/>
      <c r="E19" s="132" t="s">
        <v>154</v>
      </c>
      <c r="F19" s="133"/>
    </row>
    <row r="20" spans="1:7" s="27" customFormat="1" ht="64.5" customHeight="1" x14ac:dyDescent="0.25">
      <c r="A20" s="118">
        <v>10</v>
      </c>
      <c r="B20" s="101" t="s">
        <v>96</v>
      </c>
      <c r="C20" s="127" t="s">
        <v>168</v>
      </c>
      <c r="D20" s="101" t="s">
        <v>93</v>
      </c>
      <c r="E20" s="132" t="s">
        <v>206</v>
      </c>
      <c r="F20" s="133"/>
    </row>
    <row r="21" spans="1:7" s="27" customFormat="1" ht="100.5" customHeight="1" x14ac:dyDescent="0.25">
      <c r="A21" s="118">
        <v>11</v>
      </c>
      <c r="B21" s="101" t="s">
        <v>97</v>
      </c>
      <c r="C21" s="101" t="s">
        <v>168</v>
      </c>
      <c r="D21" s="130" t="s">
        <v>98</v>
      </c>
      <c r="E21" s="132" t="s">
        <v>207</v>
      </c>
      <c r="F21" s="133"/>
    </row>
    <row r="22" spans="1:7" s="27" customFormat="1" ht="19.5" customHeight="1" x14ac:dyDescent="0.25">
      <c r="A22" s="151" t="s">
        <v>99</v>
      </c>
      <c r="B22" s="152"/>
      <c r="C22" s="152"/>
      <c r="D22" s="152"/>
      <c r="E22" s="152"/>
      <c r="F22" s="153"/>
    </row>
    <row r="23" spans="1:7" s="27" customFormat="1" ht="165" customHeight="1" x14ac:dyDescent="0.25">
      <c r="A23" s="118">
        <v>12</v>
      </c>
      <c r="B23" s="101" t="s">
        <v>100</v>
      </c>
      <c r="C23" s="101" t="s">
        <v>174</v>
      </c>
      <c r="D23" s="148" t="s">
        <v>102</v>
      </c>
      <c r="E23" s="148" t="s">
        <v>208</v>
      </c>
      <c r="F23" s="108"/>
    </row>
    <row r="24" spans="1:7" s="27" customFormat="1" ht="52.5" customHeight="1" x14ac:dyDescent="0.25">
      <c r="A24" s="118">
        <v>13</v>
      </c>
      <c r="B24" s="101" t="s">
        <v>101</v>
      </c>
      <c r="C24" s="123" t="s">
        <v>168</v>
      </c>
      <c r="D24" s="150"/>
      <c r="E24" s="150"/>
      <c r="F24" s="108"/>
    </row>
    <row r="25" spans="1:7" s="27" customFormat="1" ht="82.5" customHeight="1" x14ac:dyDescent="0.25">
      <c r="A25" s="118">
        <v>14</v>
      </c>
      <c r="B25" s="101" t="s">
        <v>103</v>
      </c>
      <c r="C25" s="123" t="s">
        <v>175</v>
      </c>
      <c r="D25" s="148" t="s">
        <v>106</v>
      </c>
      <c r="E25" s="101" t="s">
        <v>209</v>
      </c>
      <c r="F25" s="108"/>
    </row>
    <row r="26" spans="1:7" s="27" customFormat="1" ht="67.5" customHeight="1" x14ac:dyDescent="0.25">
      <c r="A26" s="118">
        <v>15</v>
      </c>
      <c r="B26" s="101" t="s">
        <v>104</v>
      </c>
      <c r="C26" s="123" t="s">
        <v>175</v>
      </c>
      <c r="D26" s="149"/>
      <c r="E26" s="101" t="s">
        <v>210</v>
      </c>
      <c r="F26" s="108"/>
    </row>
    <row r="27" spans="1:7" s="27" customFormat="1" ht="82.5" customHeight="1" x14ac:dyDescent="0.25">
      <c r="A27" s="118">
        <v>16</v>
      </c>
      <c r="B27" s="101" t="s">
        <v>105</v>
      </c>
      <c r="C27" s="123" t="s">
        <v>175</v>
      </c>
      <c r="D27" s="150"/>
      <c r="E27" s="135" t="s">
        <v>211</v>
      </c>
      <c r="F27" s="108"/>
    </row>
    <row r="28" spans="1:7" s="27" customFormat="1" ht="34.5" customHeight="1" x14ac:dyDescent="0.25">
      <c r="A28" s="118">
        <v>17</v>
      </c>
      <c r="B28" s="101" t="s">
        <v>108</v>
      </c>
      <c r="C28" s="123" t="s">
        <v>174</v>
      </c>
      <c r="D28" s="148" t="s">
        <v>110</v>
      </c>
      <c r="E28" s="101" t="s">
        <v>192</v>
      </c>
      <c r="F28" s="108"/>
    </row>
    <row r="29" spans="1:7" s="27" customFormat="1" ht="36.75" customHeight="1" x14ac:dyDescent="0.25">
      <c r="A29" s="118">
        <v>18</v>
      </c>
      <c r="B29" s="101" t="s">
        <v>107</v>
      </c>
      <c r="C29" s="123" t="s">
        <v>174</v>
      </c>
      <c r="D29" s="149"/>
      <c r="E29" s="101" t="s">
        <v>187</v>
      </c>
      <c r="F29" s="108"/>
    </row>
    <row r="30" spans="1:7" s="27" customFormat="1" ht="80.25" customHeight="1" x14ac:dyDescent="0.25">
      <c r="A30" s="118">
        <v>19</v>
      </c>
      <c r="B30" s="101" t="s">
        <v>109</v>
      </c>
      <c r="C30" s="123" t="s">
        <v>174</v>
      </c>
      <c r="D30" s="150"/>
      <c r="E30" s="101" t="s">
        <v>212</v>
      </c>
      <c r="F30" s="108"/>
    </row>
    <row r="31" spans="1:7" s="18" customFormat="1" x14ac:dyDescent="0.25">
      <c r="A31" s="41"/>
      <c r="B31" s="114"/>
      <c r="C31" s="114"/>
      <c r="D31" s="115"/>
      <c r="E31" s="114"/>
      <c r="F31" s="114"/>
      <c r="G31" s="42"/>
    </row>
    <row r="32" spans="1:7" s="18" customFormat="1" ht="34.5" customHeight="1" x14ac:dyDescent="0.25">
      <c r="A32" s="94"/>
      <c r="B32" s="158"/>
      <c r="C32" s="158"/>
      <c r="D32" s="94"/>
      <c r="E32" s="94"/>
      <c r="F32" s="94"/>
      <c r="G32" s="42"/>
    </row>
    <row r="33" spans="1:7" s="18" customFormat="1" x14ac:dyDescent="0.25">
      <c r="A33" s="41"/>
      <c r="B33" s="114"/>
      <c r="C33" s="114"/>
      <c r="D33" s="115"/>
      <c r="E33" s="114"/>
      <c r="F33" s="114"/>
      <c r="G33" s="42"/>
    </row>
    <row r="34" spans="1:7" s="18" customFormat="1" x14ac:dyDescent="0.25">
      <c r="A34" s="41"/>
      <c r="B34" s="114"/>
      <c r="C34" s="114"/>
      <c r="D34" s="115"/>
      <c r="E34" s="114"/>
      <c r="F34" s="114"/>
      <c r="G34" s="42"/>
    </row>
    <row r="35" spans="1:7" s="18" customFormat="1" ht="15.75" x14ac:dyDescent="0.25">
      <c r="A35" s="41"/>
      <c r="B35" s="69"/>
      <c r="C35" s="114"/>
      <c r="D35" s="115"/>
      <c r="E35" s="114"/>
      <c r="F35" s="114"/>
      <c r="G35" s="42"/>
    </row>
    <row r="36" spans="1:7" s="18" customFormat="1" x14ac:dyDescent="0.25">
      <c r="A36" s="41"/>
      <c r="B36" s="114"/>
      <c r="C36" s="114"/>
      <c r="D36" s="115"/>
      <c r="E36" s="114"/>
      <c r="F36" s="114"/>
      <c r="G36" s="42"/>
    </row>
    <row r="37" spans="1:7" s="18" customFormat="1" x14ac:dyDescent="0.25">
      <c r="A37" s="41"/>
      <c r="B37" s="114"/>
      <c r="C37" s="114"/>
      <c r="D37" s="115"/>
      <c r="E37" s="114"/>
      <c r="F37" s="114"/>
      <c r="G37" s="42"/>
    </row>
    <row r="38" spans="1:7" s="18" customFormat="1" x14ac:dyDescent="0.25">
      <c r="A38" s="41"/>
      <c r="B38" s="114"/>
      <c r="C38" s="114"/>
      <c r="D38" s="115"/>
      <c r="E38" s="114"/>
      <c r="F38" s="114"/>
      <c r="G38" s="42"/>
    </row>
    <row r="39" spans="1:7" x14ac:dyDescent="0.25">
      <c r="A39" s="41"/>
      <c r="B39" s="114"/>
      <c r="C39" s="114"/>
      <c r="D39" s="115"/>
      <c r="E39" s="114"/>
      <c r="F39" s="114"/>
      <c r="G39" s="42"/>
    </row>
    <row r="40" spans="1:7" x14ac:dyDescent="0.25">
      <c r="B40" s="5"/>
      <c r="C40" s="5"/>
      <c r="E40" s="5"/>
      <c r="F40" s="5"/>
    </row>
    <row r="41" spans="1:7" x14ac:dyDescent="0.25">
      <c r="B41" s="5"/>
      <c r="C41" s="5"/>
      <c r="E41" s="5"/>
      <c r="F41" s="5"/>
    </row>
    <row r="42" spans="1:7" x14ac:dyDescent="0.25">
      <c r="B42" s="5"/>
      <c r="C42" s="5"/>
      <c r="E42" s="5"/>
      <c r="F42" s="5"/>
    </row>
    <row r="43" spans="1:7" x14ac:dyDescent="0.25">
      <c r="B43" s="5"/>
      <c r="C43" s="5"/>
      <c r="E43" s="5"/>
      <c r="F43" s="5"/>
    </row>
    <row r="44" spans="1:7" x14ac:dyDescent="0.25">
      <c r="B44" s="5"/>
      <c r="C44" s="5"/>
      <c r="E44" s="5"/>
      <c r="F44" s="5"/>
    </row>
    <row r="45" spans="1:7" x14ac:dyDescent="0.25">
      <c r="B45" s="5"/>
      <c r="C45" s="5"/>
      <c r="E45" s="5"/>
      <c r="F45" s="5"/>
    </row>
    <row r="46" spans="1:7" x14ac:dyDescent="0.25">
      <c r="B46" s="5"/>
      <c r="C46" s="5"/>
      <c r="E46" s="5"/>
      <c r="F46" s="5"/>
    </row>
    <row r="47" spans="1:7" x14ac:dyDescent="0.25">
      <c r="B47" s="5"/>
      <c r="C47" s="5"/>
      <c r="E47" s="5"/>
      <c r="F47" s="5"/>
    </row>
    <row r="48" spans="1:7" x14ac:dyDescent="0.25">
      <c r="B48" s="5"/>
      <c r="C48" s="5"/>
      <c r="E48" s="5"/>
      <c r="F48" s="5"/>
    </row>
    <row r="49" spans="2:6" x14ac:dyDescent="0.25">
      <c r="B49" s="5"/>
      <c r="C49" s="5"/>
      <c r="E49" s="5"/>
      <c r="F49" s="5"/>
    </row>
    <row r="50" spans="2:6" x14ac:dyDescent="0.25">
      <c r="B50" s="5"/>
      <c r="C50" s="5"/>
      <c r="E50" s="5"/>
      <c r="F50" s="5"/>
    </row>
    <row r="51" spans="2:6" x14ac:dyDescent="0.25">
      <c r="B51" s="5"/>
      <c r="C51" s="5"/>
      <c r="E51" s="5"/>
      <c r="F51" s="5"/>
    </row>
    <row r="52" spans="2:6" x14ac:dyDescent="0.25">
      <c r="B52" s="5"/>
      <c r="C52" s="5"/>
      <c r="E52" s="5"/>
      <c r="F52" s="5"/>
    </row>
    <row r="53" spans="2:6" x14ac:dyDescent="0.25">
      <c r="B53" s="5"/>
      <c r="C53" s="5"/>
      <c r="E53" s="5"/>
      <c r="F53" s="5"/>
    </row>
    <row r="54" spans="2:6" x14ac:dyDescent="0.25">
      <c r="B54" s="5"/>
      <c r="C54" s="5"/>
      <c r="E54" s="5"/>
      <c r="F54" s="5"/>
    </row>
    <row r="55" spans="2:6" x14ac:dyDescent="0.25">
      <c r="B55" s="5"/>
      <c r="C55" s="5"/>
      <c r="E55" s="5"/>
      <c r="F55" s="5"/>
    </row>
    <row r="56" spans="2:6" x14ac:dyDescent="0.25">
      <c r="B56" s="5"/>
      <c r="C56" s="5"/>
      <c r="E56" s="5"/>
      <c r="F56" s="5"/>
    </row>
  </sheetData>
  <mergeCells count="18">
    <mergeCell ref="B32:C32"/>
    <mergeCell ref="D28:D30"/>
    <mergeCell ref="A22:F22"/>
    <mergeCell ref="D23:D24"/>
    <mergeCell ref="D25:D27"/>
    <mergeCell ref="D17:D19"/>
    <mergeCell ref="E23:E24"/>
    <mergeCell ref="A9:F9"/>
    <mergeCell ref="A16:F16"/>
    <mergeCell ref="A2:F2"/>
    <mergeCell ref="A3:F3"/>
    <mergeCell ref="A4:F4"/>
    <mergeCell ref="A5:F5"/>
    <mergeCell ref="D7:E7"/>
    <mergeCell ref="F7:F8"/>
    <mergeCell ref="B7:B8"/>
    <mergeCell ref="C7:C8"/>
    <mergeCell ref="A7:A8"/>
  </mergeCells>
  <pageMargins left="0.70866141732283472" right="0.70866141732283472" top="0.74803149606299213" bottom="0.74803149606299213" header="0.31496062992125984" footer="0.31496062992125984"/>
  <pageSetup paperSize="9" scale="53" fitToHeight="7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opLeftCell="A49" zoomScale="75" zoomScaleNormal="75" zoomScalePageLayoutView="75" workbookViewId="0">
      <selection activeCell="A56" sqref="A56:D61"/>
    </sheetView>
  </sheetViews>
  <sheetFormatPr defaultRowHeight="15" x14ac:dyDescent="0.25"/>
  <cols>
    <col min="1" max="1" width="29.140625" style="23" customWidth="1"/>
    <col min="2" max="2" width="39.5703125" style="8" customWidth="1"/>
    <col min="3" max="3" width="32.42578125" style="24" customWidth="1"/>
    <col min="4" max="4" width="22.140625" style="18" customWidth="1"/>
    <col min="5" max="5" width="20.7109375" style="18" customWidth="1"/>
    <col min="6" max="6" width="21.140625" style="18" customWidth="1"/>
  </cols>
  <sheetData>
    <row r="1" spans="1:12" ht="2.25" customHeight="1" x14ac:dyDescent="0.25">
      <c r="A1" s="20"/>
      <c r="B1" s="19"/>
      <c r="C1" s="21"/>
      <c r="D1" s="22"/>
      <c r="E1" s="22"/>
      <c r="F1" s="22"/>
    </row>
    <row r="2" spans="1:12" ht="14.25" customHeight="1" x14ac:dyDescent="0.25">
      <c r="A2" s="54"/>
      <c r="B2" s="55"/>
      <c r="C2" s="56"/>
      <c r="D2" s="37"/>
      <c r="E2" s="37"/>
      <c r="F2" s="37" t="s">
        <v>36</v>
      </c>
    </row>
    <row r="3" spans="1:12" x14ac:dyDescent="0.25">
      <c r="A3" s="164" t="s">
        <v>14</v>
      </c>
      <c r="B3" s="164"/>
      <c r="C3" s="164"/>
      <c r="D3" s="164"/>
      <c r="E3" s="164"/>
      <c r="F3" s="164"/>
      <c r="G3" s="7"/>
      <c r="H3" s="7"/>
      <c r="I3" s="7"/>
      <c r="J3" s="7"/>
      <c r="K3" s="7"/>
      <c r="L3" s="7"/>
    </row>
    <row r="4" spans="1:12" ht="27.75" customHeight="1" x14ac:dyDescent="0.25">
      <c r="A4" s="165" t="s">
        <v>111</v>
      </c>
      <c r="B4" s="165"/>
      <c r="C4" s="165"/>
      <c r="D4" s="165"/>
      <c r="E4" s="165"/>
      <c r="F4" s="165"/>
      <c r="G4" s="7"/>
      <c r="H4" s="7"/>
      <c r="I4" s="7"/>
      <c r="J4" s="7"/>
      <c r="K4" s="7"/>
      <c r="L4" s="7"/>
    </row>
    <row r="5" spans="1:12" ht="27" customHeight="1" x14ac:dyDescent="0.25">
      <c r="A5" s="166" t="s">
        <v>188</v>
      </c>
      <c r="B5" s="166"/>
      <c r="C5" s="166"/>
      <c r="D5" s="166"/>
      <c r="E5" s="166"/>
      <c r="F5" s="166"/>
      <c r="G5" s="7"/>
      <c r="H5" s="7"/>
      <c r="I5" s="7"/>
      <c r="J5" s="7"/>
      <c r="K5" s="7"/>
      <c r="L5" s="7"/>
    </row>
    <row r="6" spans="1:12" ht="2.25" customHeight="1" x14ac:dyDescent="0.25">
      <c r="A6" s="19"/>
      <c r="B6" s="19"/>
      <c r="C6" s="90"/>
      <c r="D6" s="19"/>
      <c r="E6" s="19"/>
      <c r="F6" s="19"/>
      <c r="G6" s="7"/>
      <c r="H6" s="7"/>
      <c r="I6" s="7"/>
      <c r="J6" s="7"/>
      <c r="K6" s="7"/>
      <c r="L6" s="7"/>
    </row>
    <row r="7" spans="1:12" ht="1.5" hidden="1" customHeight="1" x14ac:dyDescent="0.25">
      <c r="A7" s="19"/>
      <c r="B7" s="19"/>
      <c r="C7" s="90"/>
      <c r="D7" s="19"/>
      <c r="E7" s="19"/>
      <c r="F7" s="19"/>
      <c r="G7" s="7"/>
      <c r="H7" s="7"/>
      <c r="I7" s="7"/>
      <c r="J7" s="7"/>
      <c r="K7" s="7"/>
      <c r="L7" s="7"/>
    </row>
    <row r="8" spans="1:12" ht="34.5" customHeight="1" x14ac:dyDescent="0.25">
      <c r="A8" s="170" t="s">
        <v>15</v>
      </c>
      <c r="B8" s="171" t="s">
        <v>16</v>
      </c>
      <c r="C8" s="172" t="s">
        <v>17</v>
      </c>
      <c r="D8" s="167" t="s">
        <v>39</v>
      </c>
      <c r="E8" s="168"/>
      <c r="F8" s="169"/>
      <c r="G8" s="6"/>
      <c r="H8" s="6"/>
      <c r="I8" s="6"/>
      <c r="J8" s="6"/>
      <c r="K8" s="6"/>
      <c r="L8" s="6"/>
    </row>
    <row r="9" spans="1:12" ht="75" x14ac:dyDescent="0.25">
      <c r="A9" s="170"/>
      <c r="B9" s="171"/>
      <c r="C9" s="172"/>
      <c r="D9" s="91" t="s">
        <v>58</v>
      </c>
      <c r="E9" s="91" t="s">
        <v>189</v>
      </c>
      <c r="F9" s="91" t="s">
        <v>18</v>
      </c>
      <c r="G9" s="7"/>
      <c r="H9" s="7"/>
      <c r="I9" s="7"/>
      <c r="J9" s="7"/>
      <c r="K9" s="7"/>
      <c r="L9" s="7"/>
    </row>
    <row r="10" spans="1:12" s="26" customFormat="1" ht="22.5" customHeight="1" x14ac:dyDescent="0.25">
      <c r="A10" s="173" t="s">
        <v>21</v>
      </c>
      <c r="B10" s="173" t="s">
        <v>112</v>
      </c>
      <c r="C10" s="46" t="s">
        <v>19</v>
      </c>
      <c r="D10" s="57">
        <f>D11+D12+D13+D14</f>
        <v>10227200</v>
      </c>
      <c r="E10" s="57">
        <f>E11+E12+E13+E14</f>
        <v>13695413.769999998</v>
      </c>
      <c r="F10" s="57">
        <f>F11+F12+F13+F14</f>
        <v>9015913.9399999995</v>
      </c>
      <c r="G10" s="25"/>
      <c r="H10" s="25"/>
      <c r="I10" s="25"/>
      <c r="J10" s="25"/>
      <c r="K10" s="25"/>
      <c r="L10" s="25"/>
    </row>
    <row r="11" spans="1:12" s="26" customFormat="1" ht="42" customHeight="1" x14ac:dyDescent="0.25">
      <c r="A11" s="173"/>
      <c r="B11" s="173"/>
      <c r="C11" s="46" t="s">
        <v>178</v>
      </c>
      <c r="D11" s="57">
        <v>0</v>
      </c>
      <c r="E11" s="57">
        <f>E18+E31+E44</f>
        <v>11342381.25</v>
      </c>
      <c r="F11" s="57">
        <f>F18+F31+F44</f>
        <v>6666893.79</v>
      </c>
      <c r="G11" s="25"/>
      <c r="H11" s="25"/>
      <c r="I11" s="25"/>
      <c r="J11" s="25"/>
      <c r="K11" s="25"/>
      <c r="L11" s="25"/>
    </row>
    <row r="12" spans="1:12" s="26" customFormat="1" ht="30.75" customHeight="1" x14ac:dyDescent="0.25">
      <c r="A12" s="173"/>
      <c r="B12" s="173"/>
      <c r="C12" s="46" t="s">
        <v>146</v>
      </c>
      <c r="D12" s="57">
        <f>D16+D30+D42</f>
        <v>9907200</v>
      </c>
      <c r="E12" s="57">
        <f>E16+E30+E42</f>
        <v>2176957.38</v>
      </c>
      <c r="F12" s="57">
        <f>F16+F30+F42</f>
        <v>2176957.38</v>
      </c>
      <c r="G12" s="25"/>
      <c r="H12" s="25"/>
      <c r="I12" s="25"/>
      <c r="J12" s="25"/>
      <c r="K12" s="25"/>
      <c r="L12" s="25"/>
    </row>
    <row r="13" spans="1:12" s="26" customFormat="1" ht="44.25" customHeight="1" x14ac:dyDescent="0.25">
      <c r="A13" s="173"/>
      <c r="B13" s="173"/>
      <c r="C13" s="46" t="s">
        <v>183</v>
      </c>
      <c r="D13" s="57">
        <f>D43</f>
        <v>70000</v>
      </c>
      <c r="E13" s="57">
        <f>E43</f>
        <v>67912.37</v>
      </c>
      <c r="F13" s="57">
        <f>F41</f>
        <v>63900</v>
      </c>
      <c r="G13" s="25"/>
      <c r="H13" s="25"/>
      <c r="I13" s="25"/>
      <c r="J13" s="25"/>
      <c r="K13" s="25"/>
      <c r="L13" s="25"/>
    </row>
    <row r="14" spans="1:12" ht="45" customHeight="1" x14ac:dyDescent="0.25">
      <c r="A14" s="173"/>
      <c r="B14" s="173"/>
      <c r="C14" s="50" t="s">
        <v>59</v>
      </c>
      <c r="D14" s="57">
        <f>D17</f>
        <v>250000</v>
      </c>
      <c r="E14" s="57">
        <f>E17</f>
        <v>108162.77</v>
      </c>
      <c r="F14" s="57">
        <f>F17</f>
        <v>108162.77</v>
      </c>
      <c r="G14" s="7"/>
      <c r="H14" s="7"/>
      <c r="I14" s="7"/>
      <c r="J14" s="7"/>
      <c r="K14" s="7"/>
      <c r="L14" s="7"/>
    </row>
    <row r="15" spans="1:12" s="26" customFormat="1" ht="23.25" customHeight="1" x14ac:dyDescent="0.25">
      <c r="A15" s="174" t="s">
        <v>22</v>
      </c>
      <c r="B15" s="159" t="s">
        <v>113</v>
      </c>
      <c r="C15" s="46" t="s">
        <v>19</v>
      </c>
      <c r="D15" s="58">
        <f>D16+D17</f>
        <v>8107200</v>
      </c>
      <c r="E15" s="57">
        <f>E16+E17+E18</f>
        <v>10754178</v>
      </c>
      <c r="F15" s="57">
        <f>F16+F17+F18</f>
        <v>6519245.1400000006</v>
      </c>
      <c r="G15" s="25"/>
      <c r="H15" s="25"/>
      <c r="I15" s="25"/>
      <c r="J15" s="25"/>
      <c r="K15" s="25"/>
      <c r="L15" s="25"/>
    </row>
    <row r="16" spans="1:12" s="26" customFormat="1" ht="28.5" customHeight="1" x14ac:dyDescent="0.25">
      <c r="A16" s="175"/>
      <c r="B16" s="160"/>
      <c r="C16" s="46" t="s">
        <v>115</v>
      </c>
      <c r="D16" s="58">
        <f>D19+D20+D22+D26</f>
        <v>7857200</v>
      </c>
      <c r="E16" s="57">
        <f>E19+E20+E26</f>
        <v>1583754.92</v>
      </c>
      <c r="F16" s="57">
        <f>F19+F20+F22+F26</f>
        <v>1583754.92</v>
      </c>
      <c r="G16" s="25"/>
      <c r="H16" s="25"/>
      <c r="I16" s="25"/>
      <c r="J16" s="25"/>
      <c r="K16" s="25"/>
      <c r="L16" s="25"/>
    </row>
    <row r="17" spans="1:12" s="26" customFormat="1" ht="45" customHeight="1" x14ac:dyDescent="0.25">
      <c r="A17" s="175"/>
      <c r="B17" s="160"/>
      <c r="C17" s="46" t="s">
        <v>120</v>
      </c>
      <c r="D17" s="58">
        <f>D24</f>
        <v>250000</v>
      </c>
      <c r="E17" s="57">
        <f>E24</f>
        <v>108162.77</v>
      </c>
      <c r="F17" s="57">
        <f>F24</f>
        <v>108162.77</v>
      </c>
      <c r="G17" s="25"/>
      <c r="H17" s="25"/>
      <c r="I17" s="25"/>
      <c r="J17" s="25"/>
      <c r="K17" s="25"/>
      <c r="L17" s="25"/>
    </row>
    <row r="18" spans="1:12" s="26" customFormat="1" ht="42.75" customHeight="1" x14ac:dyDescent="0.25">
      <c r="A18" s="176"/>
      <c r="B18" s="161"/>
      <c r="C18" s="46" t="s">
        <v>178</v>
      </c>
      <c r="D18" s="58" t="s">
        <v>176</v>
      </c>
      <c r="E18" s="57">
        <f>E21+E23+E25+E27+E28</f>
        <v>9062260.3100000005</v>
      </c>
      <c r="F18" s="57">
        <f>F21+F23+F25+F27+F28</f>
        <v>4827327.45</v>
      </c>
      <c r="G18" s="25"/>
      <c r="H18" s="25"/>
      <c r="I18" s="25"/>
      <c r="J18" s="25"/>
      <c r="K18" s="25"/>
      <c r="L18" s="25"/>
    </row>
    <row r="19" spans="1:12" ht="108" customHeight="1" x14ac:dyDescent="0.25">
      <c r="A19" s="44" t="s">
        <v>50</v>
      </c>
      <c r="B19" s="44" t="s">
        <v>114</v>
      </c>
      <c r="C19" s="43" t="s">
        <v>115</v>
      </c>
      <c r="D19" s="59">
        <v>0</v>
      </c>
      <c r="E19" s="59">
        <v>567911.25</v>
      </c>
      <c r="F19" s="59">
        <v>567911.25</v>
      </c>
      <c r="G19" s="7"/>
      <c r="H19" s="7"/>
      <c r="I19" s="8"/>
      <c r="J19" s="7"/>
      <c r="K19" s="7"/>
      <c r="L19" s="7"/>
    </row>
    <row r="20" spans="1:12" ht="30.75" customHeight="1" x14ac:dyDescent="0.25">
      <c r="A20" s="177" t="s">
        <v>46</v>
      </c>
      <c r="B20" s="162" t="s">
        <v>116</v>
      </c>
      <c r="C20" s="43" t="s">
        <v>115</v>
      </c>
      <c r="D20" s="60">
        <v>7028084</v>
      </c>
      <c r="E20" s="60">
        <v>1015843.67</v>
      </c>
      <c r="F20" s="62">
        <v>1015843.67</v>
      </c>
      <c r="G20" s="7"/>
      <c r="H20" s="7"/>
      <c r="I20" s="7"/>
      <c r="J20" s="7"/>
      <c r="K20" s="7"/>
      <c r="L20" s="7"/>
    </row>
    <row r="21" spans="1:12" ht="30.75" customHeight="1" x14ac:dyDescent="0.25">
      <c r="A21" s="178"/>
      <c r="B21" s="163"/>
      <c r="C21" s="43" t="s">
        <v>177</v>
      </c>
      <c r="D21" s="59" t="s">
        <v>176</v>
      </c>
      <c r="E21" s="59">
        <v>7622345.0800000001</v>
      </c>
      <c r="F21" s="62">
        <v>3631327.45</v>
      </c>
      <c r="G21" s="7"/>
      <c r="H21" s="7"/>
      <c r="I21" s="7"/>
      <c r="J21" s="7"/>
      <c r="K21" s="7"/>
      <c r="L21" s="7"/>
    </row>
    <row r="22" spans="1:12" ht="27.75" customHeight="1" x14ac:dyDescent="0.25">
      <c r="A22" s="162" t="s">
        <v>47</v>
      </c>
      <c r="B22" s="162" t="s">
        <v>117</v>
      </c>
      <c r="C22" s="43" t="s">
        <v>115</v>
      </c>
      <c r="D22" s="59">
        <v>42900</v>
      </c>
      <c r="E22" s="59" t="s">
        <v>176</v>
      </c>
      <c r="F22" s="62">
        <v>0</v>
      </c>
      <c r="G22" s="7"/>
      <c r="H22" s="7"/>
      <c r="I22" s="7"/>
      <c r="J22" s="7"/>
      <c r="K22" s="7"/>
      <c r="L22" s="7"/>
    </row>
    <row r="23" spans="1:12" ht="28.5" customHeight="1" x14ac:dyDescent="0.25">
      <c r="A23" s="163"/>
      <c r="B23" s="163"/>
      <c r="C23" s="43" t="s">
        <v>178</v>
      </c>
      <c r="D23" s="59" t="s">
        <v>176</v>
      </c>
      <c r="E23" s="59">
        <v>0</v>
      </c>
      <c r="F23" s="62">
        <v>0</v>
      </c>
      <c r="G23" s="7"/>
      <c r="H23" s="7"/>
      <c r="I23" s="7"/>
      <c r="J23" s="7"/>
      <c r="K23" s="7"/>
      <c r="L23" s="7"/>
    </row>
    <row r="24" spans="1:12" ht="46.5" customHeight="1" x14ac:dyDescent="0.25">
      <c r="A24" s="162" t="s">
        <v>118</v>
      </c>
      <c r="B24" s="162" t="s">
        <v>119</v>
      </c>
      <c r="C24" s="43" t="s">
        <v>120</v>
      </c>
      <c r="D24" s="61">
        <v>250000</v>
      </c>
      <c r="E24" s="61">
        <v>108162.77</v>
      </c>
      <c r="F24" s="62">
        <v>108162.77</v>
      </c>
      <c r="G24" s="7"/>
      <c r="H24" s="7"/>
      <c r="I24" s="7"/>
      <c r="J24" s="7"/>
      <c r="K24" s="7"/>
      <c r="L24" s="7"/>
    </row>
    <row r="25" spans="1:12" ht="37.5" customHeight="1" x14ac:dyDescent="0.25">
      <c r="A25" s="163"/>
      <c r="B25" s="163"/>
      <c r="C25" s="43" t="s">
        <v>178</v>
      </c>
      <c r="D25" s="61" t="s">
        <v>176</v>
      </c>
      <c r="E25" s="61">
        <v>199999.23</v>
      </c>
      <c r="F25" s="62">
        <v>0</v>
      </c>
      <c r="G25" s="7"/>
      <c r="H25" s="7"/>
      <c r="I25" s="7"/>
      <c r="J25" s="7"/>
      <c r="K25" s="7"/>
      <c r="L25" s="7"/>
    </row>
    <row r="26" spans="1:12" ht="33.75" customHeight="1" x14ac:dyDescent="0.25">
      <c r="A26" s="162" t="s">
        <v>121</v>
      </c>
      <c r="B26" s="162" t="s">
        <v>122</v>
      </c>
      <c r="C26" s="43" t="s">
        <v>123</v>
      </c>
      <c r="D26" s="61">
        <v>786216</v>
      </c>
      <c r="E26" s="61">
        <v>0</v>
      </c>
      <c r="F26" s="62">
        <v>0</v>
      </c>
      <c r="G26" s="7"/>
      <c r="H26" s="7"/>
      <c r="I26" s="7"/>
      <c r="J26" s="7"/>
      <c r="K26" s="7"/>
      <c r="L26" s="7"/>
    </row>
    <row r="27" spans="1:12" ht="33.75" customHeight="1" x14ac:dyDescent="0.25">
      <c r="A27" s="163"/>
      <c r="B27" s="163"/>
      <c r="C27" s="43" t="s">
        <v>179</v>
      </c>
      <c r="D27" s="61" t="s">
        <v>176</v>
      </c>
      <c r="E27" s="61">
        <v>1196000</v>
      </c>
      <c r="F27" s="62">
        <v>1196000</v>
      </c>
      <c r="G27" s="7"/>
      <c r="H27" s="7"/>
      <c r="I27" s="7"/>
      <c r="J27" s="7"/>
      <c r="K27" s="7"/>
      <c r="L27" s="7"/>
    </row>
    <row r="28" spans="1:12" ht="58.5" customHeight="1" x14ac:dyDescent="0.25">
      <c r="A28" s="45" t="s">
        <v>180</v>
      </c>
      <c r="B28" s="45" t="s">
        <v>181</v>
      </c>
      <c r="C28" s="43" t="s">
        <v>179</v>
      </c>
      <c r="D28" s="61" t="s">
        <v>176</v>
      </c>
      <c r="E28" s="61">
        <v>43916</v>
      </c>
      <c r="F28" s="62">
        <v>0</v>
      </c>
      <c r="G28" s="7"/>
      <c r="H28" s="7"/>
      <c r="I28" s="7"/>
      <c r="J28" s="7"/>
      <c r="K28" s="7"/>
      <c r="L28" s="7"/>
    </row>
    <row r="29" spans="1:12" ht="24" customHeight="1" x14ac:dyDescent="0.25">
      <c r="A29" s="159" t="s">
        <v>48</v>
      </c>
      <c r="B29" s="159" t="s">
        <v>124</v>
      </c>
      <c r="C29" s="46" t="s">
        <v>19</v>
      </c>
      <c r="D29" s="57">
        <f>D30</f>
        <v>2050000</v>
      </c>
      <c r="E29" s="57">
        <f>E30+E31</f>
        <v>2873323.4</v>
      </c>
      <c r="F29" s="57">
        <f>F30+F31</f>
        <v>2432768.7999999998</v>
      </c>
      <c r="G29" s="7"/>
      <c r="H29" s="7"/>
      <c r="I29" s="7"/>
      <c r="J29" s="7"/>
      <c r="K29" s="7"/>
      <c r="L29" s="7"/>
    </row>
    <row r="30" spans="1:12" ht="33" customHeight="1" x14ac:dyDescent="0.25">
      <c r="A30" s="160"/>
      <c r="B30" s="160"/>
      <c r="C30" s="46" t="s">
        <v>115</v>
      </c>
      <c r="D30" s="57">
        <f>D32+D34+D37+D39</f>
        <v>2050000</v>
      </c>
      <c r="E30" s="57">
        <f>E32+E36+E37+E39</f>
        <v>593202.46</v>
      </c>
      <c r="F30" s="57">
        <f>F32+F34+F36+F37+F39</f>
        <v>593202.46</v>
      </c>
      <c r="G30" s="7"/>
      <c r="H30" s="7"/>
      <c r="I30" s="7"/>
      <c r="J30" s="7"/>
      <c r="K30" s="7"/>
      <c r="L30" s="7"/>
    </row>
    <row r="31" spans="1:12" ht="42.75" customHeight="1" x14ac:dyDescent="0.25">
      <c r="A31" s="161"/>
      <c r="B31" s="161"/>
      <c r="C31" s="46" t="s">
        <v>179</v>
      </c>
      <c r="D31" s="57" t="s">
        <v>176</v>
      </c>
      <c r="E31" s="57">
        <f>E33+E35+E38+E40</f>
        <v>2280120.94</v>
      </c>
      <c r="F31" s="57">
        <f>F33+F35+F38+F40</f>
        <v>1839566.34</v>
      </c>
      <c r="G31" s="7"/>
      <c r="H31" s="7"/>
      <c r="I31" s="7"/>
      <c r="J31" s="7"/>
      <c r="K31" s="7"/>
      <c r="L31" s="7"/>
    </row>
    <row r="32" spans="1:12" ht="28.5" customHeight="1" x14ac:dyDescent="0.25">
      <c r="A32" s="162" t="s">
        <v>49</v>
      </c>
      <c r="B32" s="162" t="s">
        <v>125</v>
      </c>
      <c r="C32" s="43" t="s">
        <v>123</v>
      </c>
      <c r="D32" s="62">
        <v>1500000</v>
      </c>
      <c r="E32" s="62">
        <v>350000</v>
      </c>
      <c r="F32" s="62">
        <v>350000</v>
      </c>
      <c r="G32" s="7"/>
      <c r="H32" s="7"/>
      <c r="I32" s="7"/>
      <c r="J32" s="7"/>
      <c r="K32" s="7"/>
      <c r="L32" s="7"/>
    </row>
    <row r="33" spans="1:12" ht="46.5" customHeight="1" x14ac:dyDescent="0.25">
      <c r="A33" s="163"/>
      <c r="B33" s="163"/>
      <c r="C33" s="43" t="s">
        <v>179</v>
      </c>
      <c r="D33" s="59" t="s">
        <v>176</v>
      </c>
      <c r="E33" s="59">
        <v>1806397.68</v>
      </c>
      <c r="F33" s="62">
        <v>1574804.53</v>
      </c>
      <c r="G33" s="7"/>
      <c r="H33" s="7"/>
      <c r="I33" s="7"/>
      <c r="J33" s="7"/>
      <c r="K33" s="7"/>
      <c r="L33" s="7"/>
    </row>
    <row r="34" spans="1:12" ht="45.75" customHeight="1" x14ac:dyDescent="0.25">
      <c r="A34" s="162" t="s">
        <v>53</v>
      </c>
      <c r="B34" s="162" t="s">
        <v>126</v>
      </c>
      <c r="C34" s="43" t="s">
        <v>123</v>
      </c>
      <c r="D34" s="61">
        <v>0</v>
      </c>
      <c r="E34" s="61" t="s">
        <v>176</v>
      </c>
      <c r="F34" s="62">
        <v>0</v>
      </c>
      <c r="G34" s="7"/>
      <c r="H34" s="7"/>
      <c r="I34" s="7"/>
      <c r="J34" s="7"/>
      <c r="K34" s="7"/>
      <c r="L34" s="7"/>
    </row>
    <row r="35" spans="1:12" ht="45.75" customHeight="1" x14ac:dyDescent="0.25">
      <c r="A35" s="163"/>
      <c r="B35" s="163"/>
      <c r="C35" s="43" t="s">
        <v>179</v>
      </c>
      <c r="D35" s="61" t="s">
        <v>176</v>
      </c>
      <c r="E35" s="61">
        <v>0</v>
      </c>
      <c r="F35" s="62">
        <v>0</v>
      </c>
      <c r="G35" s="7"/>
      <c r="H35" s="7"/>
      <c r="I35" s="7"/>
      <c r="J35" s="7"/>
      <c r="K35" s="7"/>
      <c r="L35" s="7"/>
    </row>
    <row r="36" spans="1:12" ht="33" customHeight="1" x14ac:dyDescent="0.25">
      <c r="A36" s="43" t="s">
        <v>54</v>
      </c>
      <c r="B36" s="43" t="s">
        <v>127</v>
      </c>
      <c r="C36" s="43" t="s">
        <v>123</v>
      </c>
      <c r="D36" s="61" t="s">
        <v>176</v>
      </c>
      <c r="E36" s="61">
        <v>80000</v>
      </c>
      <c r="F36" s="62">
        <v>80000</v>
      </c>
      <c r="G36" s="7"/>
      <c r="H36" s="7"/>
      <c r="I36" s="7"/>
      <c r="J36" s="7"/>
      <c r="K36" s="7"/>
      <c r="L36" s="7"/>
    </row>
    <row r="37" spans="1:12" ht="33.75" customHeight="1" x14ac:dyDescent="0.25">
      <c r="A37" s="162" t="s">
        <v>128</v>
      </c>
      <c r="B37" s="162" t="s">
        <v>129</v>
      </c>
      <c r="C37" s="43" t="s">
        <v>123</v>
      </c>
      <c r="D37" s="61">
        <v>250000</v>
      </c>
      <c r="E37" s="61">
        <v>63212.49</v>
      </c>
      <c r="F37" s="62">
        <v>63212.49</v>
      </c>
      <c r="G37" s="7"/>
      <c r="H37" s="7"/>
      <c r="I37" s="7"/>
      <c r="J37" s="7"/>
      <c r="K37" s="7"/>
      <c r="L37" s="7"/>
    </row>
    <row r="38" spans="1:12" ht="36" customHeight="1" x14ac:dyDescent="0.25">
      <c r="A38" s="163"/>
      <c r="B38" s="163"/>
      <c r="C38" s="43" t="s">
        <v>179</v>
      </c>
      <c r="D38" s="61" t="s">
        <v>176</v>
      </c>
      <c r="E38" s="61">
        <v>253724.23</v>
      </c>
      <c r="F38" s="62">
        <v>253038.61</v>
      </c>
      <c r="G38" s="7"/>
      <c r="H38" s="7"/>
      <c r="I38" s="7"/>
      <c r="J38" s="7"/>
      <c r="K38" s="7"/>
      <c r="L38" s="7"/>
    </row>
    <row r="39" spans="1:12" ht="33" customHeight="1" x14ac:dyDescent="0.25">
      <c r="A39" s="162" t="s">
        <v>130</v>
      </c>
      <c r="B39" s="162" t="s">
        <v>131</v>
      </c>
      <c r="C39" s="43" t="s">
        <v>123</v>
      </c>
      <c r="D39" s="61">
        <v>300000</v>
      </c>
      <c r="E39" s="61">
        <v>99989.97</v>
      </c>
      <c r="F39" s="62">
        <v>99989.97</v>
      </c>
      <c r="G39" s="7"/>
      <c r="H39" s="7"/>
      <c r="I39" s="7"/>
      <c r="J39" s="7"/>
      <c r="K39" s="7"/>
      <c r="L39" s="7"/>
    </row>
    <row r="40" spans="1:12" ht="35.25" customHeight="1" x14ac:dyDescent="0.25">
      <c r="A40" s="163"/>
      <c r="B40" s="163"/>
      <c r="C40" s="43" t="s">
        <v>179</v>
      </c>
      <c r="D40" s="62" t="s">
        <v>176</v>
      </c>
      <c r="E40" s="62">
        <v>219999.03</v>
      </c>
      <c r="F40" s="62">
        <v>11723.2</v>
      </c>
      <c r="G40" s="7"/>
      <c r="H40" s="7"/>
      <c r="I40" s="7"/>
      <c r="J40" s="7"/>
      <c r="K40" s="7"/>
      <c r="L40" s="7"/>
    </row>
    <row r="41" spans="1:12" ht="27.75" customHeight="1" x14ac:dyDescent="0.25">
      <c r="A41" s="159" t="s">
        <v>132</v>
      </c>
      <c r="B41" s="159" t="s">
        <v>133</v>
      </c>
      <c r="C41" s="46" t="s">
        <v>19</v>
      </c>
      <c r="D41" s="57">
        <f>D42+D43+D44</f>
        <v>70000</v>
      </c>
      <c r="E41" s="57">
        <f>E42+E43+E44</f>
        <v>67912.37</v>
      </c>
      <c r="F41" s="57">
        <f>F42+F43+F44</f>
        <v>63900</v>
      </c>
      <c r="G41" s="7"/>
      <c r="H41" s="7"/>
      <c r="I41" s="7"/>
      <c r="J41" s="7"/>
      <c r="K41" s="7"/>
      <c r="L41" s="7"/>
    </row>
    <row r="42" spans="1:12" ht="32.25" customHeight="1" x14ac:dyDescent="0.25">
      <c r="A42" s="160"/>
      <c r="B42" s="160"/>
      <c r="C42" s="46" t="s">
        <v>123</v>
      </c>
      <c r="D42" s="57">
        <f>D45+D47</f>
        <v>0</v>
      </c>
      <c r="E42" s="57">
        <f>E47</f>
        <v>0</v>
      </c>
      <c r="F42" s="57">
        <f>F45+F47</f>
        <v>0</v>
      </c>
      <c r="G42" s="7"/>
      <c r="H42" s="7"/>
      <c r="I42" s="7"/>
      <c r="J42" s="7"/>
      <c r="K42" s="7"/>
      <c r="L42" s="7"/>
    </row>
    <row r="43" spans="1:12" ht="48" customHeight="1" x14ac:dyDescent="0.25">
      <c r="A43" s="160"/>
      <c r="B43" s="160"/>
      <c r="C43" s="46" t="s">
        <v>182</v>
      </c>
      <c r="D43" s="57">
        <f>D49+D50+D51</f>
        <v>70000</v>
      </c>
      <c r="E43" s="57">
        <f>E49+E50+E51</f>
        <v>67912.37</v>
      </c>
      <c r="F43" s="57">
        <f>F49+F50+F51</f>
        <v>63900</v>
      </c>
      <c r="G43" s="7"/>
      <c r="H43" s="7"/>
      <c r="I43" s="7"/>
      <c r="J43" s="7"/>
      <c r="K43" s="7"/>
      <c r="L43" s="7"/>
    </row>
    <row r="44" spans="1:12" ht="47.25" customHeight="1" x14ac:dyDescent="0.25">
      <c r="A44" s="161"/>
      <c r="B44" s="161"/>
      <c r="C44" s="46" t="s">
        <v>179</v>
      </c>
      <c r="D44" s="57">
        <v>0</v>
      </c>
      <c r="E44" s="57">
        <f>E46+E48+E52+E53+E54</f>
        <v>0</v>
      </c>
      <c r="F44" s="57">
        <f>F46+F48+F52+F53+F54</f>
        <v>0</v>
      </c>
      <c r="G44" s="7"/>
      <c r="H44" s="7"/>
      <c r="I44" s="7"/>
      <c r="J44" s="7"/>
      <c r="K44" s="7"/>
      <c r="L44" s="7"/>
    </row>
    <row r="45" spans="1:12" ht="75" customHeight="1" x14ac:dyDescent="0.25">
      <c r="A45" s="162" t="s">
        <v>52</v>
      </c>
      <c r="B45" s="162" t="s">
        <v>134</v>
      </c>
      <c r="C45" s="49" t="s">
        <v>123</v>
      </c>
      <c r="D45" s="62">
        <v>0</v>
      </c>
      <c r="E45" s="62" t="s">
        <v>176</v>
      </c>
      <c r="F45" s="62">
        <v>0</v>
      </c>
      <c r="G45" s="7"/>
      <c r="H45" s="7"/>
      <c r="I45" s="7"/>
      <c r="J45" s="7"/>
      <c r="K45" s="7"/>
      <c r="L45" s="7"/>
    </row>
    <row r="46" spans="1:12" ht="90.75" customHeight="1" x14ac:dyDescent="0.25">
      <c r="A46" s="163"/>
      <c r="B46" s="163"/>
      <c r="C46" s="49" t="s">
        <v>179</v>
      </c>
      <c r="D46" s="59" t="s">
        <v>176</v>
      </c>
      <c r="E46" s="59">
        <v>0</v>
      </c>
      <c r="F46" s="62">
        <v>0</v>
      </c>
      <c r="G46" s="7"/>
      <c r="H46" s="7"/>
      <c r="I46" s="7"/>
      <c r="J46" s="7"/>
      <c r="K46" s="7"/>
      <c r="L46" s="7"/>
    </row>
    <row r="47" spans="1:12" ht="28.5" customHeight="1" x14ac:dyDescent="0.25">
      <c r="A47" s="162" t="s">
        <v>53</v>
      </c>
      <c r="B47" s="162" t="s">
        <v>135</v>
      </c>
      <c r="C47" s="49" t="s">
        <v>123</v>
      </c>
      <c r="D47" s="62">
        <v>0</v>
      </c>
      <c r="E47" s="62">
        <v>0</v>
      </c>
      <c r="F47" s="62">
        <v>0</v>
      </c>
      <c r="G47" s="7"/>
      <c r="H47" s="7"/>
      <c r="I47" s="7"/>
      <c r="J47" s="7"/>
      <c r="K47" s="7"/>
      <c r="L47" s="7"/>
    </row>
    <row r="48" spans="1:12" ht="29.25" customHeight="1" x14ac:dyDescent="0.25">
      <c r="A48" s="179"/>
      <c r="B48" s="179"/>
      <c r="C48" s="49" t="s">
        <v>179</v>
      </c>
      <c r="D48" s="62" t="s">
        <v>176</v>
      </c>
      <c r="E48" s="62">
        <v>0</v>
      </c>
      <c r="F48" s="62">
        <v>0</v>
      </c>
      <c r="G48" s="7"/>
      <c r="H48" s="7"/>
      <c r="I48" s="7"/>
      <c r="J48" s="7"/>
      <c r="K48" s="7"/>
      <c r="L48" s="7"/>
    </row>
    <row r="49" spans="1:12" ht="61.5" customHeight="1" x14ac:dyDescent="0.25">
      <c r="A49" s="47" t="s">
        <v>128</v>
      </c>
      <c r="B49" s="47" t="s">
        <v>136</v>
      </c>
      <c r="C49" s="49" t="s">
        <v>182</v>
      </c>
      <c r="D49" s="59">
        <v>20000</v>
      </c>
      <c r="E49" s="59">
        <v>20000</v>
      </c>
      <c r="F49" s="62">
        <v>20000</v>
      </c>
      <c r="G49" s="7"/>
      <c r="H49" s="7"/>
      <c r="I49" s="7"/>
      <c r="J49" s="7"/>
      <c r="K49" s="7"/>
      <c r="L49" s="7"/>
    </row>
    <row r="50" spans="1:12" ht="62.25" customHeight="1" x14ac:dyDescent="0.25">
      <c r="A50" s="49" t="s">
        <v>130</v>
      </c>
      <c r="B50" s="49" t="s">
        <v>137</v>
      </c>
      <c r="C50" s="49" t="s">
        <v>182</v>
      </c>
      <c r="D50" s="59">
        <v>50000</v>
      </c>
      <c r="E50" s="59">
        <v>47912.37</v>
      </c>
      <c r="F50" s="62">
        <v>43900</v>
      </c>
      <c r="G50" s="7"/>
      <c r="H50" s="7"/>
      <c r="I50" s="7"/>
      <c r="J50" s="7"/>
      <c r="K50" s="7"/>
      <c r="L50" s="7"/>
    </row>
    <row r="51" spans="1:12" ht="75.75" customHeight="1" x14ac:dyDescent="0.25">
      <c r="A51" s="48" t="s">
        <v>138</v>
      </c>
      <c r="B51" s="48" t="s">
        <v>139</v>
      </c>
      <c r="C51" s="49" t="s">
        <v>182</v>
      </c>
      <c r="D51" s="59">
        <v>0</v>
      </c>
      <c r="E51" s="59">
        <v>0</v>
      </c>
      <c r="F51" s="62">
        <v>0</v>
      </c>
      <c r="G51" s="7"/>
      <c r="H51" s="7"/>
      <c r="I51" s="7"/>
      <c r="J51" s="7"/>
      <c r="K51" s="7"/>
      <c r="L51" s="7"/>
    </row>
    <row r="52" spans="1:12" ht="31.5" customHeight="1" x14ac:dyDescent="0.25">
      <c r="A52" s="49" t="s">
        <v>140</v>
      </c>
      <c r="B52" s="49" t="s">
        <v>141</v>
      </c>
      <c r="C52" s="49" t="s">
        <v>179</v>
      </c>
      <c r="D52" s="62">
        <v>0</v>
      </c>
      <c r="E52" s="62">
        <v>0</v>
      </c>
      <c r="F52" s="62">
        <v>0</v>
      </c>
      <c r="G52" s="7"/>
      <c r="H52" s="7"/>
      <c r="I52" s="7"/>
      <c r="J52" s="7"/>
      <c r="K52" s="7"/>
      <c r="L52" s="7"/>
    </row>
    <row r="53" spans="1:12" ht="30.75" customHeight="1" x14ac:dyDescent="0.25">
      <c r="A53" s="47" t="s">
        <v>142</v>
      </c>
      <c r="B53" s="47" t="s">
        <v>143</v>
      </c>
      <c r="C53" s="49" t="s">
        <v>179</v>
      </c>
      <c r="D53" s="62">
        <v>0</v>
      </c>
      <c r="E53" s="62">
        <v>0</v>
      </c>
      <c r="F53" s="62">
        <v>0</v>
      </c>
      <c r="G53" s="7"/>
      <c r="H53" s="7"/>
      <c r="I53" s="7"/>
      <c r="J53" s="7"/>
      <c r="K53" s="7"/>
      <c r="L53" s="7"/>
    </row>
    <row r="54" spans="1:12" ht="75.75" customHeight="1" x14ac:dyDescent="0.25">
      <c r="A54" s="49" t="s">
        <v>144</v>
      </c>
      <c r="B54" s="49" t="s">
        <v>145</v>
      </c>
      <c r="C54" s="49" t="s">
        <v>179</v>
      </c>
      <c r="D54" s="63">
        <v>0</v>
      </c>
      <c r="E54" s="63">
        <v>0</v>
      </c>
      <c r="F54" s="62">
        <v>0</v>
      </c>
      <c r="G54" s="7"/>
      <c r="H54" s="7"/>
      <c r="I54" s="7"/>
      <c r="J54" s="7"/>
      <c r="K54" s="7"/>
      <c r="L54" s="7"/>
    </row>
    <row r="55" spans="1:12" s="42" customFormat="1" x14ac:dyDescent="0.25">
      <c r="A55" s="64"/>
      <c r="B55" s="64"/>
      <c r="C55" s="65"/>
      <c r="D55" s="64"/>
      <c r="E55" s="64"/>
      <c r="F55" s="64"/>
      <c r="G55" s="66"/>
      <c r="H55" s="67"/>
      <c r="I55" s="67"/>
      <c r="J55" s="67"/>
      <c r="K55" s="67"/>
      <c r="L55" s="67"/>
    </row>
    <row r="56" spans="1:12" s="42" customFormat="1" ht="33" customHeight="1" x14ac:dyDescent="0.25">
      <c r="A56" s="158"/>
      <c r="B56" s="158"/>
      <c r="C56" s="39"/>
      <c r="D56" s="68"/>
      <c r="F56" s="66"/>
      <c r="G56" s="66"/>
      <c r="H56" s="67"/>
      <c r="I56" s="67"/>
      <c r="J56" s="67"/>
      <c r="K56" s="67"/>
      <c r="L56" s="67"/>
    </row>
    <row r="57" spans="1:12" s="42" customFormat="1" x14ac:dyDescent="0.25">
      <c r="A57" s="66"/>
      <c r="B57" s="66"/>
      <c r="C57" s="39"/>
      <c r="D57" s="66"/>
      <c r="E57" s="66"/>
      <c r="F57" s="66"/>
      <c r="G57" s="66"/>
      <c r="H57" s="67"/>
      <c r="I57" s="67"/>
      <c r="J57" s="67"/>
      <c r="K57" s="67"/>
      <c r="L57" s="67"/>
    </row>
    <row r="58" spans="1:12" s="42" customFormat="1" x14ac:dyDescent="0.25">
      <c r="A58" s="66"/>
      <c r="B58" s="66"/>
      <c r="C58" s="39"/>
      <c r="D58" s="66"/>
      <c r="E58" s="66"/>
      <c r="F58" s="66"/>
      <c r="G58" s="66"/>
      <c r="H58" s="67"/>
      <c r="I58" s="67"/>
      <c r="J58" s="67"/>
      <c r="K58" s="67"/>
      <c r="L58" s="67"/>
    </row>
    <row r="59" spans="1:12" s="42" customFormat="1" ht="15.75" x14ac:dyDescent="0.25">
      <c r="A59" s="69"/>
      <c r="B59" s="66"/>
      <c r="C59" s="39"/>
      <c r="D59" s="66"/>
      <c r="E59" s="66"/>
      <c r="F59" s="66"/>
      <c r="G59" s="66"/>
      <c r="H59" s="67"/>
      <c r="I59" s="67"/>
      <c r="J59" s="67"/>
      <c r="K59" s="67"/>
      <c r="L59" s="67"/>
    </row>
    <row r="60" spans="1:12" s="42" customFormat="1" x14ac:dyDescent="0.25">
      <c r="A60" s="66"/>
      <c r="B60" s="66"/>
      <c r="C60" s="39"/>
      <c r="D60" s="66"/>
      <c r="E60" s="66"/>
      <c r="F60" s="66"/>
      <c r="G60" s="66"/>
      <c r="H60" s="67"/>
      <c r="I60" s="67"/>
      <c r="J60" s="67"/>
      <c r="K60" s="67"/>
      <c r="L60" s="67"/>
    </row>
    <row r="61" spans="1:12" x14ac:dyDescent="0.25">
      <c r="A61" s="9"/>
      <c r="B61" s="9"/>
      <c r="C61" s="13"/>
      <c r="D61" s="9"/>
      <c r="E61" s="9"/>
      <c r="F61" s="9"/>
      <c r="G61" s="6"/>
      <c r="H61" s="7"/>
      <c r="I61" s="7"/>
      <c r="J61" s="7"/>
      <c r="K61" s="7"/>
      <c r="L61" s="7"/>
    </row>
    <row r="62" spans="1:12" x14ac:dyDescent="0.25">
      <c r="A62" s="9"/>
      <c r="B62" s="9"/>
      <c r="C62" s="13"/>
      <c r="D62" s="9"/>
      <c r="E62" s="9"/>
      <c r="F62" s="9"/>
      <c r="G62" s="6"/>
      <c r="H62" s="7"/>
      <c r="I62" s="7"/>
      <c r="J62" s="7"/>
      <c r="K62" s="7"/>
      <c r="L62" s="7"/>
    </row>
    <row r="63" spans="1:12" x14ac:dyDescent="0.25">
      <c r="A63" s="9"/>
      <c r="B63" s="9"/>
      <c r="C63" s="13"/>
      <c r="D63" s="9"/>
      <c r="E63" s="9"/>
      <c r="F63" s="9"/>
      <c r="G63" s="6"/>
      <c r="H63" s="7"/>
      <c r="I63" s="7"/>
      <c r="J63" s="7"/>
      <c r="K63" s="7"/>
      <c r="L63" s="7"/>
    </row>
    <row r="64" spans="1:12" x14ac:dyDescent="0.25">
      <c r="A64" s="8"/>
      <c r="C64" s="12"/>
      <c r="D64" s="8"/>
      <c r="E64" s="8"/>
      <c r="F64" s="8"/>
      <c r="G64" s="7"/>
      <c r="H64" s="7"/>
      <c r="I64" s="7"/>
      <c r="J64" s="7"/>
      <c r="K64" s="7"/>
      <c r="L64" s="7"/>
    </row>
    <row r="65" spans="1:12" x14ac:dyDescent="0.25">
      <c r="A65" s="8"/>
      <c r="C65" s="12"/>
      <c r="D65" s="8"/>
      <c r="E65" s="8"/>
      <c r="F65" s="8"/>
      <c r="G65" s="7"/>
      <c r="H65" s="7"/>
      <c r="I65" s="7"/>
      <c r="J65" s="7"/>
      <c r="K65" s="7"/>
      <c r="L65" s="7"/>
    </row>
    <row r="66" spans="1:12" x14ac:dyDescent="0.25">
      <c r="A66" s="8"/>
      <c r="C66" s="12"/>
      <c r="D66" s="8"/>
      <c r="E66" s="8"/>
      <c r="F66" s="8"/>
      <c r="G66" s="7"/>
      <c r="H66" s="7"/>
      <c r="I66" s="7"/>
      <c r="J66" s="7"/>
      <c r="K66" s="7"/>
      <c r="L66" s="7"/>
    </row>
    <row r="67" spans="1:12" x14ac:dyDescent="0.25">
      <c r="A67" s="8"/>
      <c r="C67" s="12"/>
      <c r="D67" s="8"/>
      <c r="E67" s="8"/>
      <c r="F67" s="8"/>
      <c r="G67" s="7"/>
      <c r="H67" s="7"/>
      <c r="I67" s="7"/>
      <c r="J67" s="7"/>
      <c r="K67" s="7"/>
      <c r="L67" s="7"/>
    </row>
    <row r="68" spans="1:12" x14ac:dyDescent="0.25">
      <c r="A68" s="8"/>
      <c r="C68" s="12"/>
      <c r="D68" s="8"/>
      <c r="E68" s="8"/>
      <c r="F68" s="8"/>
      <c r="G68" s="7"/>
      <c r="H68" s="7"/>
      <c r="I68" s="7"/>
      <c r="J68" s="7"/>
      <c r="K68" s="7"/>
      <c r="L68" s="7"/>
    </row>
    <row r="69" spans="1:12" x14ac:dyDescent="0.25">
      <c r="A69" s="8"/>
      <c r="C69" s="12"/>
      <c r="D69" s="8"/>
      <c r="E69" s="8"/>
      <c r="F69" s="8"/>
      <c r="G69" s="7"/>
      <c r="H69" s="7"/>
      <c r="I69" s="7"/>
      <c r="J69" s="7"/>
      <c r="K69" s="7"/>
      <c r="L69" s="7"/>
    </row>
  </sheetData>
  <mergeCells count="36">
    <mergeCell ref="A56:B56"/>
    <mergeCell ref="A20:A21"/>
    <mergeCell ref="A41:A44"/>
    <mergeCell ref="B41:B44"/>
    <mergeCell ref="A45:A46"/>
    <mergeCell ref="B45:B46"/>
    <mergeCell ref="A47:A48"/>
    <mergeCell ref="B47:B48"/>
    <mergeCell ref="B24:B25"/>
    <mergeCell ref="A24:A25"/>
    <mergeCell ref="A37:A38"/>
    <mergeCell ref="B37:B38"/>
    <mergeCell ref="A39:A40"/>
    <mergeCell ref="B39:B40"/>
    <mergeCell ref="A26:A27"/>
    <mergeCell ref="B26:B27"/>
    <mergeCell ref="A10:A14"/>
    <mergeCell ref="B10:B14"/>
    <mergeCell ref="A15:A18"/>
    <mergeCell ref="B15:B18"/>
    <mergeCell ref="A22:A23"/>
    <mergeCell ref="B22:B23"/>
    <mergeCell ref="B20:B21"/>
    <mergeCell ref="A3:F3"/>
    <mergeCell ref="A4:F4"/>
    <mergeCell ref="A5:F5"/>
    <mergeCell ref="D8:F8"/>
    <mergeCell ref="A8:A9"/>
    <mergeCell ref="B8:B9"/>
    <mergeCell ref="C8:C9"/>
    <mergeCell ref="A29:A31"/>
    <mergeCell ref="B29:B31"/>
    <mergeCell ref="A32:A33"/>
    <mergeCell ref="B32:B33"/>
    <mergeCell ref="A34:A35"/>
    <mergeCell ref="B34:B35"/>
  </mergeCells>
  <pageMargins left="0.70866141732283472" right="0.70866141732283472" top="0.74803149606299213" bottom="0.74803149606299213" header="0.31496062992125984" footer="0.31496062992125984"/>
  <pageSetup paperSize="9" scale="75" fitToHeight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8"/>
  <sheetViews>
    <sheetView tabSelected="1" topLeftCell="A162" zoomScale="75" zoomScaleNormal="75" workbookViewId="0">
      <selection activeCell="A169" sqref="A169:E173"/>
    </sheetView>
  </sheetViews>
  <sheetFormatPr defaultRowHeight="15.75" x14ac:dyDescent="0.25"/>
  <cols>
    <col min="1" max="1" width="20.42578125" style="14" customWidth="1"/>
    <col min="2" max="2" width="35.85546875" style="11" customWidth="1"/>
    <col min="3" max="3" width="37.7109375" customWidth="1"/>
    <col min="4" max="4" width="15.28515625" style="16" customWidth="1"/>
    <col min="5" max="5" width="17.5703125" style="16" customWidth="1"/>
    <col min="6" max="6" width="15.5703125" style="16" customWidth="1"/>
    <col min="11" max="11" width="9.85546875" bestFit="1" customWidth="1"/>
  </cols>
  <sheetData>
    <row r="1" spans="1:13" ht="25.5" customHeight="1" x14ac:dyDescent="0.25">
      <c r="A1" s="35"/>
      <c r="B1" s="35"/>
      <c r="C1" s="70"/>
      <c r="D1" s="71"/>
      <c r="E1" s="71"/>
      <c r="F1" s="71" t="s">
        <v>23</v>
      </c>
    </row>
    <row r="2" spans="1:13" s="28" customFormat="1" ht="105.75" customHeight="1" x14ac:dyDescent="0.25">
      <c r="A2" s="180" t="s">
        <v>147</v>
      </c>
      <c r="B2" s="181"/>
      <c r="C2" s="181"/>
      <c r="D2" s="181"/>
      <c r="E2" s="181"/>
      <c r="F2" s="181"/>
    </row>
    <row r="3" spans="1:13" s="28" customFormat="1" ht="27.75" customHeight="1" x14ac:dyDescent="0.25">
      <c r="A3" s="182" t="s">
        <v>190</v>
      </c>
      <c r="B3" s="182"/>
      <c r="C3" s="182"/>
      <c r="D3" s="182"/>
      <c r="E3" s="182"/>
      <c r="F3" s="182"/>
    </row>
    <row r="4" spans="1:13" s="28" customFormat="1" ht="3" customHeight="1" x14ac:dyDescent="0.25">
      <c r="A4" s="52"/>
      <c r="B4" s="52"/>
      <c r="C4" s="51"/>
      <c r="D4" s="53"/>
      <c r="E4" s="53"/>
      <c r="F4" s="53"/>
    </row>
    <row r="5" spans="1:13" s="28" customFormat="1" ht="90" x14ac:dyDescent="0.25">
      <c r="A5" s="36" t="s">
        <v>15</v>
      </c>
      <c r="B5" s="36" t="s">
        <v>24</v>
      </c>
      <c r="C5" s="72" t="s">
        <v>25</v>
      </c>
      <c r="D5" s="36" t="s">
        <v>26</v>
      </c>
      <c r="E5" s="36" t="s">
        <v>27</v>
      </c>
      <c r="F5" s="36" t="s">
        <v>28</v>
      </c>
    </row>
    <row r="6" spans="1:13" s="28" customFormat="1" ht="15" x14ac:dyDescent="0.25">
      <c r="A6" s="36">
        <v>1</v>
      </c>
      <c r="B6" s="36">
        <v>2</v>
      </c>
      <c r="C6" s="73">
        <v>3</v>
      </c>
      <c r="D6" s="74">
        <v>4</v>
      </c>
      <c r="E6" s="74">
        <v>5</v>
      </c>
      <c r="F6" s="74">
        <v>6</v>
      </c>
    </row>
    <row r="7" spans="1:13" s="28" customFormat="1" ht="39" customHeight="1" x14ac:dyDescent="0.25">
      <c r="A7" s="183" t="s">
        <v>51</v>
      </c>
      <c r="B7" s="159" t="s">
        <v>112</v>
      </c>
      <c r="C7" s="46" t="s">
        <v>29</v>
      </c>
      <c r="D7" s="81">
        <f>D8+D11+D12+D13</f>
        <v>14195413.77</v>
      </c>
      <c r="E7" s="81">
        <f>E8+E11+E12+E13</f>
        <v>9494158.9399999995</v>
      </c>
      <c r="F7" s="81">
        <f>E7/D7*100</f>
        <v>66.881875328386428</v>
      </c>
    </row>
    <row r="8" spans="1:13" s="28" customFormat="1" ht="34.5" customHeight="1" x14ac:dyDescent="0.25">
      <c r="A8" s="183"/>
      <c r="B8" s="160"/>
      <c r="C8" s="46" t="s">
        <v>30</v>
      </c>
      <c r="D8" s="81">
        <f>D15+D64+D106</f>
        <v>13695413.77</v>
      </c>
      <c r="E8" s="81">
        <f>E15+E64+E106</f>
        <v>9015913.9399999995</v>
      </c>
      <c r="F8" s="81">
        <f>E8/D8*100</f>
        <v>65.831628685432548</v>
      </c>
      <c r="J8" s="29"/>
    </row>
    <row r="9" spans="1:13" s="28" customFormat="1" ht="30.75" customHeight="1" x14ac:dyDescent="0.25">
      <c r="A9" s="183"/>
      <c r="B9" s="160"/>
      <c r="C9" s="46" t="s">
        <v>31</v>
      </c>
      <c r="D9" s="81">
        <v>0</v>
      </c>
      <c r="E9" s="81">
        <v>0</v>
      </c>
      <c r="F9" s="81">
        <v>0</v>
      </c>
      <c r="L9" s="30"/>
      <c r="M9" s="31"/>
    </row>
    <row r="10" spans="1:13" s="28" customFormat="1" ht="33.75" customHeight="1" x14ac:dyDescent="0.25">
      <c r="A10" s="183"/>
      <c r="B10" s="160"/>
      <c r="C10" s="46" t="s">
        <v>32</v>
      </c>
      <c r="D10" s="81">
        <f>D17</f>
        <v>1157700</v>
      </c>
      <c r="E10" s="81">
        <f>E17+E66+E108</f>
        <v>1157700</v>
      </c>
      <c r="F10" s="81">
        <f>E10/D10*100</f>
        <v>100</v>
      </c>
      <c r="L10" s="31"/>
      <c r="M10" s="31"/>
    </row>
    <row r="11" spans="1:13" s="28" customFormat="1" ht="33.75" customHeight="1" x14ac:dyDescent="0.25">
      <c r="A11" s="183"/>
      <c r="B11" s="160"/>
      <c r="C11" s="46" t="s">
        <v>33</v>
      </c>
      <c r="D11" s="81">
        <f>D109</f>
        <v>500000</v>
      </c>
      <c r="E11" s="81">
        <f>E109</f>
        <v>478245</v>
      </c>
      <c r="F11" s="81">
        <f>E11/D11*100</f>
        <v>95.649000000000001</v>
      </c>
    </row>
    <row r="12" spans="1:13" s="28" customFormat="1" ht="20.25" customHeight="1" x14ac:dyDescent="0.25">
      <c r="A12" s="183"/>
      <c r="B12" s="160"/>
      <c r="C12" s="46" t="s">
        <v>34</v>
      </c>
      <c r="D12" s="81">
        <v>0</v>
      </c>
      <c r="E12" s="81">
        <v>0</v>
      </c>
      <c r="F12" s="81">
        <v>0</v>
      </c>
    </row>
    <row r="13" spans="1:13" s="28" customFormat="1" ht="30" customHeight="1" x14ac:dyDescent="0.25">
      <c r="A13" s="183"/>
      <c r="B13" s="161"/>
      <c r="C13" s="46" t="s">
        <v>35</v>
      </c>
      <c r="D13" s="81">
        <v>0</v>
      </c>
      <c r="E13" s="81">
        <v>0</v>
      </c>
      <c r="F13" s="81">
        <v>0</v>
      </c>
    </row>
    <row r="14" spans="1:13" s="28" customFormat="1" ht="33" customHeight="1" x14ac:dyDescent="0.25">
      <c r="A14" s="183" t="s">
        <v>22</v>
      </c>
      <c r="B14" s="159" t="s">
        <v>113</v>
      </c>
      <c r="C14" s="46" t="s">
        <v>29</v>
      </c>
      <c r="D14" s="81">
        <f>D15+D18+D19+D20</f>
        <v>10754178</v>
      </c>
      <c r="E14" s="81">
        <f>E15+E18+E19+E20</f>
        <v>6519245.1399999997</v>
      </c>
      <c r="F14" s="81">
        <f>E14/D14*100</f>
        <v>60.620580578078588</v>
      </c>
      <c r="K14" s="32"/>
    </row>
    <row r="15" spans="1:13" s="28" customFormat="1" ht="34.5" customHeight="1" x14ac:dyDescent="0.25">
      <c r="A15" s="183"/>
      <c r="B15" s="160"/>
      <c r="C15" s="46" t="s">
        <v>30</v>
      </c>
      <c r="D15" s="81">
        <f>D22+D29+D36+D43+D50+D57</f>
        <v>10754178</v>
      </c>
      <c r="E15" s="81">
        <f>E22+E29+E36+E43+E50+E57</f>
        <v>6519245.1399999997</v>
      </c>
      <c r="F15" s="81">
        <f>E15/D15*100</f>
        <v>60.620580578078588</v>
      </c>
    </row>
    <row r="16" spans="1:13" s="28" customFormat="1" ht="33.75" customHeight="1" x14ac:dyDescent="0.25">
      <c r="A16" s="183"/>
      <c r="B16" s="160"/>
      <c r="C16" s="46" t="s">
        <v>31</v>
      </c>
      <c r="D16" s="80">
        <f>D23+D30+D37</f>
        <v>0</v>
      </c>
      <c r="E16" s="81">
        <v>0</v>
      </c>
      <c r="F16" s="81">
        <v>0</v>
      </c>
    </row>
    <row r="17" spans="1:6" s="28" customFormat="1" ht="33" customHeight="1" x14ac:dyDescent="0.25">
      <c r="A17" s="183"/>
      <c r="B17" s="160"/>
      <c r="C17" s="46" t="s">
        <v>32</v>
      </c>
      <c r="D17" s="80">
        <f>D24+D31+D38+D45+D52+D59</f>
        <v>1157700</v>
      </c>
      <c r="E17" s="81">
        <f>E24+E31+E38+E45+E52+E59</f>
        <v>1157700</v>
      </c>
      <c r="F17" s="81">
        <f>E17/D17*100</f>
        <v>100</v>
      </c>
    </row>
    <row r="18" spans="1:6" s="28" customFormat="1" ht="30.75" customHeight="1" x14ac:dyDescent="0.25">
      <c r="A18" s="183"/>
      <c r="B18" s="160"/>
      <c r="C18" s="46" t="s">
        <v>33</v>
      </c>
      <c r="D18" s="81">
        <v>0</v>
      </c>
      <c r="E18" s="81">
        <v>0</v>
      </c>
      <c r="F18" s="81">
        <v>0</v>
      </c>
    </row>
    <row r="19" spans="1:6" s="28" customFormat="1" ht="19.5" customHeight="1" x14ac:dyDescent="0.25">
      <c r="A19" s="183"/>
      <c r="B19" s="160"/>
      <c r="C19" s="46" t="s">
        <v>34</v>
      </c>
      <c r="D19" s="81">
        <v>0</v>
      </c>
      <c r="E19" s="81">
        <v>0</v>
      </c>
      <c r="F19" s="81">
        <v>0</v>
      </c>
    </row>
    <row r="20" spans="1:6" s="28" customFormat="1" ht="33.75" customHeight="1" x14ac:dyDescent="0.25">
      <c r="A20" s="183"/>
      <c r="B20" s="161"/>
      <c r="C20" s="46" t="s">
        <v>35</v>
      </c>
      <c r="D20" s="81">
        <v>0</v>
      </c>
      <c r="E20" s="81">
        <v>0</v>
      </c>
      <c r="F20" s="81">
        <v>0</v>
      </c>
    </row>
    <row r="21" spans="1:6" s="28" customFormat="1" ht="33.75" customHeight="1" x14ac:dyDescent="0.25">
      <c r="A21" s="162" t="s">
        <v>52</v>
      </c>
      <c r="B21" s="162" t="s">
        <v>148</v>
      </c>
      <c r="C21" s="49" t="s">
        <v>29</v>
      </c>
      <c r="D21" s="75">
        <f>D22+D25+D26+D27</f>
        <v>567911.25</v>
      </c>
      <c r="E21" s="75">
        <f>E22+E25+E26+E27</f>
        <v>567911.25</v>
      </c>
      <c r="F21" s="75">
        <f>F22+F25+F26+F27</f>
        <v>100</v>
      </c>
    </row>
    <row r="22" spans="1:6" s="28" customFormat="1" ht="33" customHeight="1" x14ac:dyDescent="0.25">
      <c r="A22" s="179"/>
      <c r="B22" s="179"/>
      <c r="C22" s="49" t="s">
        <v>30</v>
      </c>
      <c r="D22" s="76">
        <v>567911.25</v>
      </c>
      <c r="E22" s="77">
        <v>567911.25</v>
      </c>
      <c r="F22" s="75">
        <f>E22/D22*100</f>
        <v>100</v>
      </c>
    </row>
    <row r="23" spans="1:6" s="28" customFormat="1" ht="30.75" customHeight="1" x14ac:dyDescent="0.25">
      <c r="A23" s="179"/>
      <c r="B23" s="179"/>
      <c r="C23" s="49" t="s">
        <v>31</v>
      </c>
      <c r="D23" s="75">
        <v>0</v>
      </c>
      <c r="E23" s="75">
        <v>0</v>
      </c>
      <c r="F23" s="75">
        <v>0</v>
      </c>
    </row>
    <row r="24" spans="1:6" s="28" customFormat="1" ht="33.75" customHeight="1" x14ac:dyDescent="0.25">
      <c r="A24" s="179"/>
      <c r="B24" s="179"/>
      <c r="C24" s="49" t="s">
        <v>32</v>
      </c>
      <c r="D24" s="75">
        <v>0</v>
      </c>
      <c r="E24" s="75">
        <v>0</v>
      </c>
      <c r="F24" s="75">
        <v>0</v>
      </c>
    </row>
    <row r="25" spans="1:6" s="28" customFormat="1" ht="30" customHeight="1" x14ac:dyDescent="0.25">
      <c r="A25" s="179"/>
      <c r="B25" s="179"/>
      <c r="C25" s="49" t="s">
        <v>33</v>
      </c>
      <c r="D25" s="75">
        <v>0</v>
      </c>
      <c r="E25" s="75">
        <v>0</v>
      </c>
      <c r="F25" s="75">
        <v>0</v>
      </c>
    </row>
    <row r="26" spans="1:6" s="28" customFormat="1" ht="21" customHeight="1" x14ac:dyDescent="0.25">
      <c r="A26" s="179"/>
      <c r="B26" s="179"/>
      <c r="C26" s="49" t="s">
        <v>34</v>
      </c>
      <c r="D26" s="75">
        <v>0</v>
      </c>
      <c r="E26" s="75">
        <v>0</v>
      </c>
      <c r="F26" s="75">
        <v>0</v>
      </c>
    </row>
    <row r="27" spans="1:6" s="28" customFormat="1" ht="33" customHeight="1" x14ac:dyDescent="0.25">
      <c r="A27" s="163"/>
      <c r="B27" s="163"/>
      <c r="C27" s="49" t="s">
        <v>35</v>
      </c>
      <c r="D27" s="75">
        <v>0</v>
      </c>
      <c r="E27" s="75">
        <v>0</v>
      </c>
      <c r="F27" s="75">
        <v>0</v>
      </c>
    </row>
    <row r="28" spans="1:6" s="28" customFormat="1" ht="32.25" customHeight="1" x14ac:dyDescent="0.25">
      <c r="A28" s="162" t="s">
        <v>53</v>
      </c>
      <c r="B28" s="162" t="s">
        <v>149</v>
      </c>
      <c r="C28" s="49" t="s">
        <v>29</v>
      </c>
      <c r="D28" s="75">
        <f>D29+D32+D33+D34</f>
        <v>8638188.75</v>
      </c>
      <c r="E28" s="75">
        <f>E34+E33+E32+E29</f>
        <v>4647171.12</v>
      </c>
      <c r="F28" s="75">
        <f>F29+F32+F33+F34</f>
        <v>53.797980739886007</v>
      </c>
    </row>
    <row r="29" spans="1:6" s="28" customFormat="1" ht="32.25" customHeight="1" x14ac:dyDescent="0.25">
      <c r="A29" s="179"/>
      <c r="B29" s="179"/>
      <c r="C29" s="49" t="s">
        <v>30</v>
      </c>
      <c r="D29" s="76">
        <v>8638188.75</v>
      </c>
      <c r="E29" s="75">
        <v>4647171.12</v>
      </c>
      <c r="F29" s="75">
        <f>E29/D29*100</f>
        <v>53.797980739886007</v>
      </c>
    </row>
    <row r="30" spans="1:6" s="28" customFormat="1" ht="33" customHeight="1" x14ac:dyDescent="0.25">
      <c r="A30" s="179"/>
      <c r="B30" s="179"/>
      <c r="C30" s="49" t="s">
        <v>31</v>
      </c>
      <c r="D30" s="75">
        <v>0</v>
      </c>
      <c r="E30" s="75">
        <v>0</v>
      </c>
      <c r="F30" s="75">
        <v>0</v>
      </c>
    </row>
    <row r="31" spans="1:6" s="28" customFormat="1" ht="33" customHeight="1" x14ac:dyDescent="0.25">
      <c r="A31" s="179"/>
      <c r="B31" s="179"/>
      <c r="C31" s="49" t="s">
        <v>32</v>
      </c>
      <c r="D31" s="75">
        <v>0</v>
      </c>
      <c r="E31" s="75">
        <v>0</v>
      </c>
      <c r="F31" s="75">
        <v>0</v>
      </c>
    </row>
    <row r="32" spans="1:6" s="28" customFormat="1" ht="33" customHeight="1" x14ac:dyDescent="0.25">
      <c r="A32" s="179"/>
      <c r="B32" s="179"/>
      <c r="C32" s="49" t="s">
        <v>33</v>
      </c>
      <c r="D32" s="75">
        <v>0</v>
      </c>
      <c r="E32" s="75">
        <v>0</v>
      </c>
      <c r="F32" s="75">
        <v>0</v>
      </c>
    </row>
    <row r="33" spans="1:6" s="28" customFormat="1" ht="20.25" customHeight="1" x14ac:dyDescent="0.25">
      <c r="A33" s="179"/>
      <c r="B33" s="179"/>
      <c r="C33" s="49" t="s">
        <v>34</v>
      </c>
      <c r="D33" s="75">
        <v>0</v>
      </c>
      <c r="E33" s="75">
        <v>0</v>
      </c>
      <c r="F33" s="75">
        <v>0</v>
      </c>
    </row>
    <row r="34" spans="1:6" s="28" customFormat="1" ht="30.75" customHeight="1" x14ac:dyDescent="0.25">
      <c r="A34" s="163"/>
      <c r="B34" s="163"/>
      <c r="C34" s="49" t="s">
        <v>35</v>
      </c>
      <c r="D34" s="75">
        <v>0</v>
      </c>
      <c r="E34" s="75">
        <v>0</v>
      </c>
      <c r="F34" s="75">
        <v>0</v>
      </c>
    </row>
    <row r="35" spans="1:6" s="28" customFormat="1" ht="33" customHeight="1" x14ac:dyDescent="0.25">
      <c r="A35" s="162" t="s">
        <v>54</v>
      </c>
      <c r="B35" s="162" t="s">
        <v>150</v>
      </c>
      <c r="C35" s="49" t="s">
        <v>29</v>
      </c>
      <c r="D35" s="78">
        <f>D36+D39+D40+D41</f>
        <v>0</v>
      </c>
      <c r="E35" s="78">
        <f>E36+E39+E40+E41</f>
        <v>0</v>
      </c>
      <c r="F35" s="78">
        <v>0</v>
      </c>
    </row>
    <row r="36" spans="1:6" s="28" customFormat="1" ht="33" customHeight="1" x14ac:dyDescent="0.25">
      <c r="A36" s="179"/>
      <c r="B36" s="179"/>
      <c r="C36" s="49" t="s">
        <v>30</v>
      </c>
      <c r="D36" s="78">
        <v>0</v>
      </c>
      <c r="E36" s="78">
        <v>0</v>
      </c>
      <c r="F36" s="78">
        <v>0</v>
      </c>
    </row>
    <row r="37" spans="1:6" s="28" customFormat="1" ht="32.25" customHeight="1" x14ac:dyDescent="0.25">
      <c r="A37" s="179"/>
      <c r="B37" s="179"/>
      <c r="C37" s="49" t="s">
        <v>31</v>
      </c>
      <c r="D37" s="78">
        <v>0</v>
      </c>
      <c r="E37" s="78">
        <v>0</v>
      </c>
      <c r="F37" s="78">
        <v>0</v>
      </c>
    </row>
    <row r="38" spans="1:6" s="28" customFormat="1" ht="30" customHeight="1" x14ac:dyDescent="0.25">
      <c r="A38" s="179"/>
      <c r="B38" s="179"/>
      <c r="C38" s="49" t="s">
        <v>32</v>
      </c>
      <c r="D38" s="78">
        <v>0</v>
      </c>
      <c r="E38" s="78">
        <v>0</v>
      </c>
      <c r="F38" s="78">
        <v>0</v>
      </c>
    </row>
    <row r="39" spans="1:6" s="28" customFormat="1" ht="33" customHeight="1" x14ac:dyDescent="0.25">
      <c r="A39" s="179"/>
      <c r="B39" s="179"/>
      <c r="C39" s="49" t="s">
        <v>33</v>
      </c>
      <c r="D39" s="78">
        <v>0</v>
      </c>
      <c r="E39" s="78">
        <v>0</v>
      </c>
      <c r="F39" s="78">
        <v>0</v>
      </c>
    </row>
    <row r="40" spans="1:6" s="28" customFormat="1" ht="18" customHeight="1" x14ac:dyDescent="0.25">
      <c r="A40" s="179"/>
      <c r="B40" s="179"/>
      <c r="C40" s="49" t="s">
        <v>34</v>
      </c>
      <c r="D40" s="78">
        <v>0</v>
      </c>
      <c r="E40" s="78">
        <v>0</v>
      </c>
      <c r="F40" s="78">
        <v>0</v>
      </c>
    </row>
    <row r="41" spans="1:6" s="28" customFormat="1" ht="32.25" customHeight="1" x14ac:dyDescent="0.25">
      <c r="A41" s="163"/>
      <c r="B41" s="163"/>
      <c r="C41" s="49" t="s">
        <v>35</v>
      </c>
      <c r="D41" s="79">
        <v>0</v>
      </c>
      <c r="E41" s="79">
        <v>0</v>
      </c>
      <c r="F41" s="78">
        <v>0</v>
      </c>
    </row>
    <row r="42" spans="1:6" s="28" customFormat="1" ht="32.25" customHeight="1" x14ac:dyDescent="0.25">
      <c r="A42" s="162" t="s">
        <v>118</v>
      </c>
      <c r="B42" s="162" t="s">
        <v>119</v>
      </c>
      <c r="C42" s="49" t="s">
        <v>29</v>
      </c>
      <c r="D42" s="78">
        <f>D43+D46+D47+D48</f>
        <v>308162</v>
      </c>
      <c r="E42" s="78">
        <f>E43+E46+E47+E48</f>
        <v>108162.77</v>
      </c>
      <c r="F42" s="78">
        <f>F43</f>
        <v>35.099321136285461</v>
      </c>
    </row>
    <row r="43" spans="1:6" s="28" customFormat="1" ht="32.25" customHeight="1" x14ac:dyDescent="0.25">
      <c r="A43" s="179"/>
      <c r="B43" s="179"/>
      <c r="C43" s="49" t="s">
        <v>30</v>
      </c>
      <c r="D43" s="78">
        <v>308162</v>
      </c>
      <c r="E43" s="78">
        <v>108162.77</v>
      </c>
      <c r="F43" s="78">
        <f>E43/D43*100</f>
        <v>35.099321136285461</v>
      </c>
    </row>
    <row r="44" spans="1:6" s="28" customFormat="1" ht="32.25" customHeight="1" x14ac:dyDescent="0.25">
      <c r="A44" s="179"/>
      <c r="B44" s="179"/>
      <c r="C44" s="49" t="s">
        <v>31</v>
      </c>
      <c r="D44" s="78">
        <v>0</v>
      </c>
      <c r="E44" s="78">
        <v>0</v>
      </c>
      <c r="F44" s="78">
        <v>0</v>
      </c>
    </row>
    <row r="45" spans="1:6" s="28" customFormat="1" ht="32.25" customHeight="1" x14ac:dyDescent="0.25">
      <c r="A45" s="179"/>
      <c r="B45" s="179"/>
      <c r="C45" s="49" t="s">
        <v>32</v>
      </c>
      <c r="D45" s="78">
        <v>0</v>
      </c>
      <c r="E45" s="78">
        <v>0</v>
      </c>
      <c r="F45" s="78">
        <v>0</v>
      </c>
    </row>
    <row r="46" spans="1:6" s="28" customFormat="1" ht="32.25" customHeight="1" x14ac:dyDescent="0.25">
      <c r="A46" s="179"/>
      <c r="B46" s="179"/>
      <c r="C46" s="49" t="s">
        <v>33</v>
      </c>
      <c r="D46" s="78">
        <v>0</v>
      </c>
      <c r="E46" s="78">
        <v>0</v>
      </c>
      <c r="F46" s="78">
        <v>0</v>
      </c>
    </row>
    <row r="47" spans="1:6" s="28" customFormat="1" ht="32.25" customHeight="1" x14ac:dyDescent="0.25">
      <c r="A47" s="179"/>
      <c r="B47" s="179"/>
      <c r="C47" s="49" t="s">
        <v>34</v>
      </c>
      <c r="D47" s="78">
        <v>0</v>
      </c>
      <c r="E47" s="78">
        <v>0</v>
      </c>
      <c r="F47" s="78">
        <v>0</v>
      </c>
    </row>
    <row r="48" spans="1:6" s="28" customFormat="1" ht="32.25" customHeight="1" x14ac:dyDescent="0.25">
      <c r="A48" s="163"/>
      <c r="B48" s="163"/>
      <c r="C48" s="49" t="s">
        <v>35</v>
      </c>
      <c r="D48" s="79">
        <v>0</v>
      </c>
      <c r="E48" s="79">
        <v>0</v>
      </c>
      <c r="F48" s="78">
        <v>0</v>
      </c>
    </row>
    <row r="49" spans="1:6" s="28" customFormat="1" ht="32.25" customHeight="1" x14ac:dyDescent="0.25">
      <c r="A49" s="162" t="s">
        <v>121</v>
      </c>
      <c r="B49" s="162" t="s">
        <v>122</v>
      </c>
      <c r="C49" s="49" t="s">
        <v>29</v>
      </c>
      <c r="D49" s="78">
        <f>D50+D53+D54+D55</f>
        <v>1196000</v>
      </c>
      <c r="E49" s="78">
        <f>E50+E53+E54+E55</f>
        <v>1196000</v>
      </c>
      <c r="F49" s="78">
        <f>E49/D49*100</f>
        <v>100</v>
      </c>
    </row>
    <row r="50" spans="1:6" s="28" customFormat="1" ht="32.25" customHeight="1" x14ac:dyDescent="0.25">
      <c r="A50" s="179"/>
      <c r="B50" s="179"/>
      <c r="C50" s="49" t="s">
        <v>30</v>
      </c>
      <c r="D50" s="78">
        <v>1196000</v>
      </c>
      <c r="E50" s="78">
        <v>1196000</v>
      </c>
      <c r="F50" s="78">
        <f>E50/D50*100</f>
        <v>100</v>
      </c>
    </row>
    <row r="51" spans="1:6" s="28" customFormat="1" ht="32.25" customHeight="1" x14ac:dyDescent="0.25">
      <c r="A51" s="179"/>
      <c r="B51" s="179"/>
      <c r="C51" s="49" t="s">
        <v>31</v>
      </c>
      <c r="D51" s="78">
        <v>0</v>
      </c>
      <c r="E51" s="78">
        <v>0</v>
      </c>
      <c r="F51" s="78">
        <v>0</v>
      </c>
    </row>
    <row r="52" spans="1:6" s="28" customFormat="1" ht="32.25" customHeight="1" x14ac:dyDescent="0.25">
      <c r="A52" s="179"/>
      <c r="B52" s="179"/>
      <c r="C52" s="49" t="s">
        <v>32</v>
      </c>
      <c r="D52" s="78">
        <v>1157700</v>
      </c>
      <c r="E52" s="78">
        <v>1157700</v>
      </c>
      <c r="F52" s="78">
        <f>E52/D52*100</f>
        <v>100</v>
      </c>
    </row>
    <row r="53" spans="1:6" s="28" customFormat="1" ht="32.25" customHeight="1" x14ac:dyDescent="0.25">
      <c r="A53" s="179"/>
      <c r="B53" s="179"/>
      <c r="C53" s="49" t="s">
        <v>33</v>
      </c>
      <c r="D53" s="78">
        <v>0</v>
      </c>
      <c r="E53" s="78">
        <v>0</v>
      </c>
      <c r="F53" s="78">
        <v>0</v>
      </c>
    </row>
    <row r="54" spans="1:6" s="28" customFormat="1" ht="32.25" customHeight="1" x14ac:dyDescent="0.25">
      <c r="A54" s="179"/>
      <c r="B54" s="179"/>
      <c r="C54" s="49" t="s">
        <v>34</v>
      </c>
      <c r="D54" s="78">
        <v>0</v>
      </c>
      <c r="E54" s="78">
        <v>0</v>
      </c>
      <c r="F54" s="78">
        <v>0</v>
      </c>
    </row>
    <row r="55" spans="1:6" s="28" customFormat="1" ht="32.25" customHeight="1" x14ac:dyDescent="0.25">
      <c r="A55" s="163"/>
      <c r="B55" s="163"/>
      <c r="C55" s="49" t="s">
        <v>35</v>
      </c>
      <c r="D55" s="79">
        <v>0</v>
      </c>
      <c r="E55" s="79">
        <v>0</v>
      </c>
      <c r="F55" s="78">
        <v>0</v>
      </c>
    </row>
    <row r="56" spans="1:6" s="28" customFormat="1" ht="32.25" customHeight="1" x14ac:dyDescent="0.25">
      <c r="A56" s="162" t="s">
        <v>180</v>
      </c>
      <c r="B56" s="162" t="s">
        <v>181</v>
      </c>
      <c r="C56" s="49" t="s">
        <v>29</v>
      </c>
      <c r="D56" s="78">
        <f>D57+D60+D61+D62</f>
        <v>43916</v>
      </c>
      <c r="E56" s="78">
        <f>E57+E60+E61+E62</f>
        <v>0</v>
      </c>
      <c r="F56" s="78">
        <f>E56/D56*100</f>
        <v>0</v>
      </c>
    </row>
    <row r="57" spans="1:6" s="28" customFormat="1" ht="32.25" customHeight="1" x14ac:dyDescent="0.25">
      <c r="A57" s="179"/>
      <c r="B57" s="179"/>
      <c r="C57" s="49" t="s">
        <v>30</v>
      </c>
      <c r="D57" s="78">
        <v>43916</v>
      </c>
      <c r="E57" s="78">
        <v>0</v>
      </c>
      <c r="F57" s="78">
        <f>E57/D57*100</f>
        <v>0</v>
      </c>
    </row>
    <row r="58" spans="1:6" s="28" customFormat="1" ht="32.25" customHeight="1" x14ac:dyDescent="0.25">
      <c r="A58" s="179"/>
      <c r="B58" s="179"/>
      <c r="C58" s="49" t="s">
        <v>31</v>
      </c>
      <c r="D58" s="78">
        <v>0</v>
      </c>
      <c r="E58" s="78">
        <v>0</v>
      </c>
      <c r="F58" s="78">
        <v>0</v>
      </c>
    </row>
    <row r="59" spans="1:6" s="28" customFormat="1" ht="32.25" customHeight="1" x14ac:dyDescent="0.25">
      <c r="A59" s="179"/>
      <c r="B59" s="179"/>
      <c r="C59" s="49" t="s">
        <v>32</v>
      </c>
      <c r="D59" s="78">
        <v>0</v>
      </c>
      <c r="E59" s="78">
        <v>0</v>
      </c>
      <c r="F59" s="78">
        <v>0</v>
      </c>
    </row>
    <row r="60" spans="1:6" s="28" customFormat="1" ht="32.25" customHeight="1" x14ac:dyDescent="0.25">
      <c r="A60" s="179"/>
      <c r="B60" s="179"/>
      <c r="C60" s="49" t="s">
        <v>33</v>
      </c>
      <c r="D60" s="78">
        <v>0</v>
      </c>
      <c r="E60" s="78">
        <v>0</v>
      </c>
      <c r="F60" s="78">
        <v>0</v>
      </c>
    </row>
    <row r="61" spans="1:6" s="28" customFormat="1" ht="32.25" customHeight="1" x14ac:dyDescent="0.25">
      <c r="A61" s="179"/>
      <c r="B61" s="179"/>
      <c r="C61" s="49" t="s">
        <v>34</v>
      </c>
      <c r="D61" s="78">
        <v>0</v>
      </c>
      <c r="E61" s="78">
        <v>0</v>
      </c>
      <c r="F61" s="78">
        <v>0</v>
      </c>
    </row>
    <row r="62" spans="1:6" s="28" customFormat="1" ht="32.25" customHeight="1" x14ac:dyDescent="0.25">
      <c r="A62" s="163"/>
      <c r="B62" s="163"/>
      <c r="C62" s="49" t="s">
        <v>35</v>
      </c>
      <c r="D62" s="79">
        <v>0</v>
      </c>
      <c r="E62" s="79">
        <v>0</v>
      </c>
      <c r="F62" s="78">
        <v>0</v>
      </c>
    </row>
    <row r="63" spans="1:6" s="28" customFormat="1" ht="30" customHeight="1" x14ac:dyDescent="0.25">
      <c r="A63" s="159" t="s">
        <v>20</v>
      </c>
      <c r="B63" s="159" t="s">
        <v>124</v>
      </c>
      <c r="C63" s="46" t="s">
        <v>29</v>
      </c>
      <c r="D63" s="81">
        <f>D64+D67+D68+D69</f>
        <v>2873323.4000000004</v>
      </c>
      <c r="E63" s="81">
        <f>E64+E67+E68+E69</f>
        <v>2432768.7999999998</v>
      </c>
      <c r="F63" s="81">
        <f>E63/D63*100</f>
        <v>84.667420311963468</v>
      </c>
    </row>
    <row r="64" spans="1:6" s="28" customFormat="1" ht="27.75" customHeight="1" x14ac:dyDescent="0.25">
      <c r="A64" s="160"/>
      <c r="B64" s="160"/>
      <c r="C64" s="46" t="s">
        <v>30</v>
      </c>
      <c r="D64" s="81">
        <f>D71+D78+D85+D92+D99</f>
        <v>2873323.4000000004</v>
      </c>
      <c r="E64" s="81">
        <f>E71+E78+E85+E92+E99</f>
        <v>2432768.7999999998</v>
      </c>
      <c r="F64" s="81">
        <f>E64/D64*100</f>
        <v>84.667420311963468</v>
      </c>
    </row>
    <row r="65" spans="1:6" s="28" customFormat="1" ht="33" customHeight="1" x14ac:dyDescent="0.25">
      <c r="A65" s="160"/>
      <c r="B65" s="160"/>
      <c r="C65" s="46" t="s">
        <v>31</v>
      </c>
      <c r="D65" s="81">
        <v>0</v>
      </c>
      <c r="E65" s="81">
        <v>0</v>
      </c>
      <c r="F65" s="81">
        <v>0</v>
      </c>
    </row>
    <row r="66" spans="1:6" s="28" customFormat="1" ht="33.75" customHeight="1" x14ac:dyDescent="0.25">
      <c r="A66" s="160"/>
      <c r="B66" s="160"/>
      <c r="C66" s="46" t="s">
        <v>32</v>
      </c>
      <c r="D66" s="81">
        <v>0</v>
      </c>
      <c r="E66" s="81">
        <v>0</v>
      </c>
      <c r="F66" s="81">
        <v>0</v>
      </c>
    </row>
    <row r="67" spans="1:6" s="28" customFormat="1" ht="31.5" customHeight="1" x14ac:dyDescent="0.25">
      <c r="A67" s="160"/>
      <c r="B67" s="160"/>
      <c r="C67" s="46" t="s">
        <v>33</v>
      </c>
      <c r="D67" s="81">
        <v>0</v>
      </c>
      <c r="E67" s="81">
        <v>0</v>
      </c>
      <c r="F67" s="81">
        <v>0</v>
      </c>
    </row>
    <row r="68" spans="1:6" s="28" customFormat="1" ht="18.75" customHeight="1" x14ac:dyDescent="0.25">
      <c r="A68" s="160"/>
      <c r="B68" s="160"/>
      <c r="C68" s="46" t="s">
        <v>34</v>
      </c>
      <c r="D68" s="81">
        <v>0</v>
      </c>
      <c r="E68" s="81">
        <v>0</v>
      </c>
      <c r="F68" s="81">
        <v>0</v>
      </c>
    </row>
    <row r="69" spans="1:6" s="28" customFormat="1" ht="30" customHeight="1" x14ac:dyDescent="0.25">
      <c r="A69" s="161"/>
      <c r="B69" s="161"/>
      <c r="C69" s="46" t="s">
        <v>35</v>
      </c>
      <c r="D69" s="81">
        <v>0</v>
      </c>
      <c r="E69" s="81">
        <v>0</v>
      </c>
      <c r="F69" s="81">
        <v>0</v>
      </c>
    </row>
    <row r="70" spans="1:6" s="28" customFormat="1" ht="30.75" customHeight="1" x14ac:dyDescent="0.25">
      <c r="A70" s="184" t="s">
        <v>52</v>
      </c>
      <c r="B70" s="162" t="s">
        <v>125</v>
      </c>
      <c r="C70" s="49" t="s">
        <v>29</v>
      </c>
      <c r="D70" s="75">
        <f>D71</f>
        <v>2156397.6800000002</v>
      </c>
      <c r="E70" s="75">
        <f>E71+E74+E75+E76</f>
        <v>1924804.53</v>
      </c>
      <c r="F70" s="75">
        <f>E70/D70*100</f>
        <v>89.26018367817943</v>
      </c>
    </row>
    <row r="71" spans="1:6" s="28" customFormat="1" ht="32.25" customHeight="1" x14ac:dyDescent="0.25">
      <c r="A71" s="184"/>
      <c r="B71" s="179"/>
      <c r="C71" s="49" t="s">
        <v>30</v>
      </c>
      <c r="D71" s="75">
        <v>2156397.6800000002</v>
      </c>
      <c r="E71" s="75">
        <v>1924804.53</v>
      </c>
      <c r="F71" s="75">
        <f>E71/D71*100</f>
        <v>89.26018367817943</v>
      </c>
    </row>
    <row r="72" spans="1:6" s="28" customFormat="1" ht="33" customHeight="1" x14ac:dyDescent="0.25">
      <c r="A72" s="184"/>
      <c r="B72" s="179"/>
      <c r="C72" s="49" t="s">
        <v>31</v>
      </c>
      <c r="D72" s="75">
        <v>0</v>
      </c>
      <c r="E72" s="75">
        <v>0</v>
      </c>
      <c r="F72" s="75">
        <v>0</v>
      </c>
    </row>
    <row r="73" spans="1:6" s="28" customFormat="1" ht="30.75" customHeight="1" x14ac:dyDescent="0.25">
      <c r="A73" s="184"/>
      <c r="B73" s="179"/>
      <c r="C73" s="49" t="s">
        <v>32</v>
      </c>
      <c r="D73" s="75">
        <v>0</v>
      </c>
      <c r="E73" s="75">
        <v>0</v>
      </c>
      <c r="F73" s="75">
        <v>0</v>
      </c>
    </row>
    <row r="74" spans="1:6" s="28" customFormat="1" ht="33.75" customHeight="1" x14ac:dyDescent="0.25">
      <c r="A74" s="184"/>
      <c r="B74" s="179"/>
      <c r="C74" s="49" t="s">
        <v>33</v>
      </c>
      <c r="D74" s="75">
        <v>0</v>
      </c>
      <c r="E74" s="75">
        <v>0</v>
      </c>
      <c r="F74" s="75">
        <v>0</v>
      </c>
    </row>
    <row r="75" spans="1:6" s="28" customFormat="1" ht="20.25" customHeight="1" x14ac:dyDescent="0.25">
      <c r="A75" s="184"/>
      <c r="B75" s="179"/>
      <c r="C75" s="49" t="s">
        <v>34</v>
      </c>
      <c r="D75" s="75">
        <v>0</v>
      </c>
      <c r="E75" s="75">
        <v>0</v>
      </c>
      <c r="F75" s="75">
        <v>0</v>
      </c>
    </row>
    <row r="76" spans="1:6" s="28" customFormat="1" ht="33" customHeight="1" x14ac:dyDescent="0.25">
      <c r="A76" s="184"/>
      <c r="B76" s="163"/>
      <c r="C76" s="49" t="s">
        <v>35</v>
      </c>
      <c r="D76" s="75">
        <v>0</v>
      </c>
      <c r="E76" s="75">
        <v>0</v>
      </c>
      <c r="F76" s="75">
        <v>0</v>
      </c>
    </row>
    <row r="77" spans="1:6" s="28" customFormat="1" ht="35.25" customHeight="1" x14ac:dyDescent="0.25">
      <c r="A77" s="184" t="s">
        <v>53</v>
      </c>
      <c r="B77" s="184" t="s">
        <v>126</v>
      </c>
      <c r="C77" s="49" t="s">
        <v>29</v>
      </c>
      <c r="D77" s="82">
        <f>D78+D81+D82+D83</f>
        <v>0</v>
      </c>
      <c r="E77" s="78">
        <f>E78+E81+E82+E83</f>
        <v>0</v>
      </c>
      <c r="F77" s="83">
        <f>F78+F81+F82+F83</f>
        <v>0</v>
      </c>
    </row>
    <row r="78" spans="1:6" s="28" customFormat="1" ht="32.25" customHeight="1" x14ac:dyDescent="0.25">
      <c r="A78" s="184"/>
      <c r="B78" s="184"/>
      <c r="C78" s="49" t="s">
        <v>30</v>
      </c>
      <c r="D78" s="84">
        <v>0</v>
      </c>
      <c r="E78" s="85">
        <v>0</v>
      </c>
      <c r="F78" s="86">
        <v>0</v>
      </c>
    </row>
    <row r="79" spans="1:6" s="28" customFormat="1" ht="30" customHeight="1" x14ac:dyDescent="0.25">
      <c r="A79" s="184"/>
      <c r="B79" s="184"/>
      <c r="C79" s="49" t="s">
        <v>31</v>
      </c>
      <c r="D79" s="82">
        <v>0</v>
      </c>
      <c r="E79" s="78">
        <v>0</v>
      </c>
      <c r="F79" s="83">
        <v>0</v>
      </c>
    </row>
    <row r="80" spans="1:6" s="28" customFormat="1" ht="31.5" customHeight="1" x14ac:dyDescent="0.25">
      <c r="A80" s="184"/>
      <c r="B80" s="184"/>
      <c r="C80" s="49" t="s">
        <v>32</v>
      </c>
      <c r="D80" s="82">
        <v>0</v>
      </c>
      <c r="E80" s="78">
        <v>0</v>
      </c>
      <c r="F80" s="83">
        <v>0</v>
      </c>
    </row>
    <row r="81" spans="1:6" s="28" customFormat="1" ht="30.75" customHeight="1" x14ac:dyDescent="0.25">
      <c r="A81" s="184"/>
      <c r="B81" s="184"/>
      <c r="C81" s="49" t="s">
        <v>33</v>
      </c>
      <c r="D81" s="84">
        <v>0</v>
      </c>
      <c r="E81" s="85">
        <v>0</v>
      </c>
      <c r="F81" s="86">
        <v>0</v>
      </c>
    </row>
    <row r="82" spans="1:6" s="28" customFormat="1" ht="18.75" customHeight="1" x14ac:dyDescent="0.25">
      <c r="A82" s="184"/>
      <c r="B82" s="184"/>
      <c r="C82" s="49" t="s">
        <v>34</v>
      </c>
      <c r="D82" s="82">
        <v>0</v>
      </c>
      <c r="E82" s="78">
        <v>0</v>
      </c>
      <c r="F82" s="83">
        <v>0</v>
      </c>
    </row>
    <row r="83" spans="1:6" s="28" customFormat="1" ht="33.75" customHeight="1" x14ac:dyDescent="0.25">
      <c r="A83" s="184"/>
      <c r="B83" s="184"/>
      <c r="C83" s="49" t="s">
        <v>35</v>
      </c>
      <c r="D83" s="87">
        <v>0</v>
      </c>
      <c r="E83" s="79">
        <v>0</v>
      </c>
      <c r="F83" s="88">
        <v>0</v>
      </c>
    </row>
    <row r="84" spans="1:6" s="28" customFormat="1" ht="35.25" customHeight="1" x14ac:dyDescent="0.25">
      <c r="A84" s="184" t="s">
        <v>54</v>
      </c>
      <c r="B84" s="184" t="s">
        <v>127</v>
      </c>
      <c r="C84" s="49" t="s">
        <v>29</v>
      </c>
      <c r="D84" s="82">
        <f>D85+D88+D89+D90</f>
        <v>80000</v>
      </c>
      <c r="E84" s="78">
        <f>E85+E88+E89+E90</f>
        <v>80000</v>
      </c>
      <c r="F84" s="83">
        <f>F85+F88+F89+F90</f>
        <v>100</v>
      </c>
    </row>
    <row r="85" spans="1:6" s="28" customFormat="1" ht="32.25" customHeight="1" x14ac:dyDescent="0.25">
      <c r="A85" s="184"/>
      <c r="B85" s="184"/>
      <c r="C85" s="49" t="s">
        <v>30</v>
      </c>
      <c r="D85" s="84">
        <v>80000</v>
      </c>
      <c r="E85" s="85">
        <v>80000</v>
      </c>
      <c r="F85" s="86">
        <f>E85/D85*100</f>
        <v>100</v>
      </c>
    </row>
    <row r="86" spans="1:6" s="28" customFormat="1" ht="30" customHeight="1" x14ac:dyDescent="0.25">
      <c r="A86" s="184"/>
      <c r="B86" s="184"/>
      <c r="C86" s="49" t="s">
        <v>31</v>
      </c>
      <c r="D86" s="82">
        <v>0</v>
      </c>
      <c r="E86" s="78">
        <v>0</v>
      </c>
      <c r="F86" s="83">
        <v>0</v>
      </c>
    </row>
    <row r="87" spans="1:6" s="28" customFormat="1" ht="31.5" customHeight="1" x14ac:dyDescent="0.25">
      <c r="A87" s="184"/>
      <c r="B87" s="184"/>
      <c r="C87" s="49" t="s">
        <v>32</v>
      </c>
      <c r="D87" s="82">
        <v>0</v>
      </c>
      <c r="E87" s="78">
        <v>0</v>
      </c>
      <c r="F87" s="83">
        <v>0</v>
      </c>
    </row>
    <row r="88" spans="1:6" s="28" customFormat="1" ht="30.75" customHeight="1" x14ac:dyDescent="0.25">
      <c r="A88" s="184"/>
      <c r="B88" s="184"/>
      <c r="C88" s="49" t="s">
        <v>33</v>
      </c>
      <c r="D88" s="84">
        <v>0</v>
      </c>
      <c r="E88" s="85">
        <v>0</v>
      </c>
      <c r="F88" s="86">
        <v>0</v>
      </c>
    </row>
    <row r="89" spans="1:6" s="28" customFormat="1" ht="18.75" customHeight="1" x14ac:dyDescent="0.25">
      <c r="A89" s="184"/>
      <c r="B89" s="184"/>
      <c r="C89" s="49" t="s">
        <v>34</v>
      </c>
      <c r="D89" s="82">
        <v>0</v>
      </c>
      <c r="E89" s="78">
        <v>0</v>
      </c>
      <c r="F89" s="83">
        <v>0</v>
      </c>
    </row>
    <row r="90" spans="1:6" s="28" customFormat="1" ht="33.75" customHeight="1" x14ac:dyDescent="0.25">
      <c r="A90" s="184"/>
      <c r="B90" s="184"/>
      <c r="C90" s="49" t="s">
        <v>35</v>
      </c>
      <c r="D90" s="87">
        <v>0</v>
      </c>
      <c r="E90" s="79">
        <v>0</v>
      </c>
      <c r="F90" s="88">
        <v>0</v>
      </c>
    </row>
    <row r="91" spans="1:6" s="28" customFormat="1" ht="35.25" customHeight="1" x14ac:dyDescent="0.25">
      <c r="A91" s="184" t="s">
        <v>128</v>
      </c>
      <c r="B91" s="184" t="s">
        <v>129</v>
      </c>
      <c r="C91" s="49" t="s">
        <v>29</v>
      </c>
      <c r="D91" s="82">
        <f>D92</f>
        <v>316936.71999999997</v>
      </c>
      <c r="E91" s="78">
        <f>E92+E95+E96+E97</f>
        <v>316251.09999999998</v>
      </c>
      <c r="F91" s="83">
        <f>F92+F95+F96+F97</f>
        <v>99.783672904799431</v>
      </c>
    </row>
    <row r="92" spans="1:6" s="28" customFormat="1" ht="32.25" customHeight="1" x14ac:dyDescent="0.25">
      <c r="A92" s="184"/>
      <c r="B92" s="184"/>
      <c r="C92" s="49" t="s">
        <v>30</v>
      </c>
      <c r="D92" s="82">
        <v>316936.71999999997</v>
      </c>
      <c r="E92" s="78">
        <v>316251.09999999998</v>
      </c>
      <c r="F92" s="83">
        <f>E92/D92*100</f>
        <v>99.783672904799431</v>
      </c>
    </row>
    <row r="93" spans="1:6" s="28" customFormat="1" ht="30" customHeight="1" x14ac:dyDescent="0.25">
      <c r="A93" s="184"/>
      <c r="B93" s="184"/>
      <c r="C93" s="49" t="s">
        <v>31</v>
      </c>
      <c r="D93" s="82">
        <v>0</v>
      </c>
      <c r="E93" s="78">
        <v>0</v>
      </c>
      <c r="F93" s="83">
        <v>0</v>
      </c>
    </row>
    <row r="94" spans="1:6" s="28" customFormat="1" ht="31.5" customHeight="1" x14ac:dyDescent="0.25">
      <c r="A94" s="184"/>
      <c r="B94" s="184"/>
      <c r="C94" s="49" t="s">
        <v>32</v>
      </c>
      <c r="D94" s="82">
        <v>0</v>
      </c>
      <c r="E94" s="78">
        <v>0</v>
      </c>
      <c r="F94" s="83">
        <v>0</v>
      </c>
    </row>
    <row r="95" spans="1:6" s="28" customFormat="1" ht="30.75" customHeight="1" x14ac:dyDescent="0.25">
      <c r="A95" s="184"/>
      <c r="B95" s="184"/>
      <c r="C95" s="49" t="s">
        <v>33</v>
      </c>
      <c r="D95" s="84">
        <v>0</v>
      </c>
      <c r="E95" s="85">
        <v>0</v>
      </c>
      <c r="F95" s="86">
        <v>0</v>
      </c>
    </row>
    <row r="96" spans="1:6" s="28" customFormat="1" ht="18.75" customHeight="1" x14ac:dyDescent="0.25">
      <c r="A96" s="184"/>
      <c r="B96" s="184"/>
      <c r="C96" s="49" t="s">
        <v>34</v>
      </c>
      <c r="D96" s="82">
        <v>0</v>
      </c>
      <c r="E96" s="78">
        <v>0</v>
      </c>
      <c r="F96" s="83">
        <v>0</v>
      </c>
    </row>
    <row r="97" spans="1:6" s="28" customFormat="1" ht="33.75" customHeight="1" x14ac:dyDescent="0.25">
      <c r="A97" s="184"/>
      <c r="B97" s="184"/>
      <c r="C97" s="49" t="s">
        <v>35</v>
      </c>
      <c r="D97" s="87">
        <v>0</v>
      </c>
      <c r="E97" s="79">
        <v>0</v>
      </c>
      <c r="F97" s="88">
        <v>0</v>
      </c>
    </row>
    <row r="98" spans="1:6" s="28" customFormat="1" ht="35.25" customHeight="1" x14ac:dyDescent="0.25">
      <c r="A98" s="184" t="s">
        <v>130</v>
      </c>
      <c r="B98" s="184" t="s">
        <v>131</v>
      </c>
      <c r="C98" s="49" t="s">
        <v>29</v>
      </c>
      <c r="D98" s="82">
        <f>D99+D102+D103+D104</f>
        <v>319989</v>
      </c>
      <c r="E98" s="78">
        <f>E99+E102+E103+E104</f>
        <v>111713.17</v>
      </c>
      <c r="F98" s="83">
        <f>F99+F102+F103+F104</f>
        <v>34.911565710071287</v>
      </c>
    </row>
    <row r="99" spans="1:6" s="28" customFormat="1" ht="32.25" customHeight="1" x14ac:dyDescent="0.25">
      <c r="A99" s="184"/>
      <c r="B99" s="184"/>
      <c r="C99" s="49" t="s">
        <v>30</v>
      </c>
      <c r="D99" s="84">
        <v>319989</v>
      </c>
      <c r="E99" s="85">
        <v>111713.17</v>
      </c>
      <c r="F99" s="86">
        <f>E99/D99*100</f>
        <v>34.911565710071287</v>
      </c>
    </row>
    <row r="100" spans="1:6" s="28" customFormat="1" ht="30" customHeight="1" x14ac:dyDescent="0.25">
      <c r="A100" s="184"/>
      <c r="B100" s="184"/>
      <c r="C100" s="49" t="s">
        <v>31</v>
      </c>
      <c r="D100" s="82">
        <v>0</v>
      </c>
      <c r="E100" s="78">
        <v>0</v>
      </c>
      <c r="F100" s="83">
        <v>0</v>
      </c>
    </row>
    <row r="101" spans="1:6" s="28" customFormat="1" ht="31.5" customHeight="1" x14ac:dyDescent="0.25">
      <c r="A101" s="184"/>
      <c r="B101" s="184"/>
      <c r="C101" s="49" t="s">
        <v>32</v>
      </c>
      <c r="D101" s="82">
        <v>0</v>
      </c>
      <c r="E101" s="78">
        <v>0</v>
      </c>
      <c r="F101" s="83">
        <v>0</v>
      </c>
    </row>
    <row r="102" spans="1:6" s="28" customFormat="1" ht="30.75" customHeight="1" x14ac:dyDescent="0.25">
      <c r="A102" s="184"/>
      <c r="B102" s="184"/>
      <c r="C102" s="49" t="s">
        <v>33</v>
      </c>
      <c r="D102" s="84">
        <v>0</v>
      </c>
      <c r="E102" s="85">
        <v>0</v>
      </c>
      <c r="F102" s="86">
        <v>0</v>
      </c>
    </row>
    <row r="103" spans="1:6" s="28" customFormat="1" ht="18.75" customHeight="1" x14ac:dyDescent="0.25">
      <c r="A103" s="184"/>
      <c r="B103" s="184"/>
      <c r="C103" s="49" t="s">
        <v>34</v>
      </c>
      <c r="D103" s="82">
        <v>0</v>
      </c>
      <c r="E103" s="78">
        <v>0</v>
      </c>
      <c r="F103" s="83">
        <v>0</v>
      </c>
    </row>
    <row r="104" spans="1:6" s="28" customFormat="1" ht="33.75" customHeight="1" x14ac:dyDescent="0.25">
      <c r="A104" s="184"/>
      <c r="B104" s="184"/>
      <c r="C104" s="49" t="s">
        <v>35</v>
      </c>
      <c r="D104" s="87">
        <v>0</v>
      </c>
      <c r="E104" s="79">
        <v>0</v>
      </c>
      <c r="F104" s="88">
        <v>0</v>
      </c>
    </row>
    <row r="105" spans="1:6" s="28" customFormat="1" ht="30" customHeight="1" x14ac:dyDescent="0.25">
      <c r="A105" s="159" t="s">
        <v>151</v>
      </c>
      <c r="B105" s="159" t="s">
        <v>133</v>
      </c>
      <c r="C105" s="46" t="s">
        <v>29</v>
      </c>
      <c r="D105" s="81">
        <f>D106+D109+D110+D111</f>
        <v>567912.37</v>
      </c>
      <c r="E105" s="81">
        <f>E106+E109+E110+E111</f>
        <v>542145</v>
      </c>
      <c r="F105" s="81">
        <f>E105/D105*100</f>
        <v>95.462791204917764</v>
      </c>
    </row>
    <row r="106" spans="1:6" s="28" customFormat="1" ht="27.75" customHeight="1" x14ac:dyDescent="0.25">
      <c r="A106" s="160"/>
      <c r="B106" s="160"/>
      <c r="C106" s="46" t="s">
        <v>30</v>
      </c>
      <c r="D106" s="81">
        <f>D113+D120+D127+D134+D141</f>
        <v>67912.37</v>
      </c>
      <c r="E106" s="81">
        <f>E113+E120+E127+E134+E141</f>
        <v>63900</v>
      </c>
      <c r="F106" s="81">
        <f>E106/D106*100</f>
        <v>94.091842178383715</v>
      </c>
    </row>
    <row r="107" spans="1:6" s="28" customFormat="1" ht="33" customHeight="1" x14ac:dyDescent="0.25">
      <c r="A107" s="160"/>
      <c r="B107" s="160"/>
      <c r="C107" s="46" t="s">
        <v>31</v>
      </c>
      <c r="D107" s="81">
        <v>0</v>
      </c>
      <c r="E107" s="81">
        <v>0</v>
      </c>
      <c r="F107" s="81">
        <v>0</v>
      </c>
    </row>
    <row r="108" spans="1:6" s="28" customFormat="1" ht="33.75" customHeight="1" x14ac:dyDescent="0.25">
      <c r="A108" s="160"/>
      <c r="B108" s="160"/>
      <c r="C108" s="46" t="s">
        <v>32</v>
      </c>
      <c r="D108" s="81">
        <v>0</v>
      </c>
      <c r="E108" s="81">
        <v>0</v>
      </c>
      <c r="F108" s="81">
        <v>0</v>
      </c>
    </row>
    <row r="109" spans="1:6" s="28" customFormat="1" ht="31.5" customHeight="1" x14ac:dyDescent="0.25">
      <c r="A109" s="160"/>
      <c r="B109" s="160"/>
      <c r="C109" s="46" t="s">
        <v>33</v>
      </c>
      <c r="D109" s="81">
        <f>D116+D123+D130+D137+D144+D151+D158+D165</f>
        <v>500000</v>
      </c>
      <c r="E109" s="81">
        <f>E151+E158</f>
        <v>478245</v>
      </c>
      <c r="F109" s="81">
        <f>E109/D109*100</f>
        <v>95.649000000000001</v>
      </c>
    </row>
    <row r="110" spans="1:6" s="28" customFormat="1" ht="20.25" customHeight="1" x14ac:dyDescent="0.25">
      <c r="A110" s="160"/>
      <c r="B110" s="160"/>
      <c r="C110" s="46" t="s">
        <v>34</v>
      </c>
      <c r="D110" s="81">
        <v>0</v>
      </c>
      <c r="E110" s="81">
        <v>0</v>
      </c>
      <c r="F110" s="81">
        <v>0</v>
      </c>
    </row>
    <row r="111" spans="1:6" s="28" customFormat="1" ht="30" customHeight="1" x14ac:dyDescent="0.25">
      <c r="A111" s="161"/>
      <c r="B111" s="161"/>
      <c r="C111" s="46" t="s">
        <v>35</v>
      </c>
      <c r="D111" s="81">
        <v>0</v>
      </c>
      <c r="E111" s="81">
        <v>0</v>
      </c>
      <c r="F111" s="81">
        <v>0</v>
      </c>
    </row>
    <row r="112" spans="1:6" s="28" customFormat="1" ht="30.75" customHeight="1" x14ac:dyDescent="0.25">
      <c r="A112" s="184" t="s">
        <v>52</v>
      </c>
      <c r="B112" s="162" t="s">
        <v>134</v>
      </c>
      <c r="C112" s="49" t="s">
        <v>29</v>
      </c>
      <c r="D112" s="75">
        <f>D113</f>
        <v>0</v>
      </c>
      <c r="E112" s="75">
        <v>0</v>
      </c>
      <c r="F112" s="75">
        <v>0</v>
      </c>
    </row>
    <row r="113" spans="1:6" s="28" customFormat="1" ht="32.25" customHeight="1" x14ac:dyDescent="0.25">
      <c r="A113" s="184"/>
      <c r="B113" s="179"/>
      <c r="C113" s="49" t="s">
        <v>30</v>
      </c>
      <c r="D113" s="75">
        <v>0</v>
      </c>
      <c r="E113" s="75">
        <v>0</v>
      </c>
      <c r="F113" s="75">
        <v>0</v>
      </c>
    </row>
    <row r="114" spans="1:6" s="28" customFormat="1" ht="33" customHeight="1" x14ac:dyDescent="0.25">
      <c r="A114" s="184"/>
      <c r="B114" s="179"/>
      <c r="C114" s="49" t="s">
        <v>31</v>
      </c>
      <c r="D114" s="75">
        <v>0</v>
      </c>
      <c r="E114" s="75">
        <v>0</v>
      </c>
      <c r="F114" s="75">
        <v>0</v>
      </c>
    </row>
    <row r="115" spans="1:6" s="28" customFormat="1" ht="30.75" customHeight="1" x14ac:dyDescent="0.25">
      <c r="A115" s="184"/>
      <c r="B115" s="179"/>
      <c r="C115" s="49" t="s">
        <v>32</v>
      </c>
      <c r="D115" s="75">
        <v>0</v>
      </c>
      <c r="E115" s="75">
        <v>0</v>
      </c>
      <c r="F115" s="75">
        <v>0</v>
      </c>
    </row>
    <row r="116" spans="1:6" s="28" customFormat="1" ht="33.75" customHeight="1" x14ac:dyDescent="0.25">
      <c r="A116" s="184"/>
      <c r="B116" s="179"/>
      <c r="C116" s="49" t="s">
        <v>33</v>
      </c>
      <c r="D116" s="75">
        <v>0</v>
      </c>
      <c r="E116" s="75">
        <v>0</v>
      </c>
      <c r="F116" s="75">
        <v>0</v>
      </c>
    </row>
    <row r="117" spans="1:6" s="28" customFormat="1" ht="20.25" customHeight="1" x14ac:dyDescent="0.25">
      <c r="A117" s="184"/>
      <c r="B117" s="179"/>
      <c r="C117" s="49" t="s">
        <v>34</v>
      </c>
      <c r="D117" s="75">
        <v>0</v>
      </c>
      <c r="E117" s="75">
        <v>0</v>
      </c>
      <c r="F117" s="75">
        <v>0</v>
      </c>
    </row>
    <row r="118" spans="1:6" s="28" customFormat="1" ht="33" customHeight="1" x14ac:dyDescent="0.25">
      <c r="A118" s="184"/>
      <c r="B118" s="163"/>
      <c r="C118" s="49" t="s">
        <v>35</v>
      </c>
      <c r="D118" s="75">
        <v>0</v>
      </c>
      <c r="E118" s="75">
        <v>0</v>
      </c>
      <c r="F118" s="75">
        <v>0</v>
      </c>
    </row>
    <row r="119" spans="1:6" s="28" customFormat="1" ht="35.25" customHeight="1" x14ac:dyDescent="0.25">
      <c r="A119" s="184" t="s">
        <v>53</v>
      </c>
      <c r="B119" s="184" t="s">
        <v>135</v>
      </c>
      <c r="C119" s="49" t="s">
        <v>29</v>
      </c>
      <c r="D119" s="82">
        <f>D120+D123+D124+D125</f>
        <v>0</v>
      </c>
      <c r="E119" s="78">
        <f>E120+E123+E124+E125</f>
        <v>0</v>
      </c>
      <c r="F119" s="83">
        <f>F120+F123+F124+F125</f>
        <v>0</v>
      </c>
    </row>
    <row r="120" spans="1:6" s="28" customFormat="1" ht="32.25" customHeight="1" x14ac:dyDescent="0.25">
      <c r="A120" s="184"/>
      <c r="B120" s="184"/>
      <c r="C120" s="49" t="s">
        <v>30</v>
      </c>
      <c r="D120" s="84">
        <v>0</v>
      </c>
      <c r="E120" s="85">
        <v>0</v>
      </c>
      <c r="F120" s="86">
        <v>0</v>
      </c>
    </row>
    <row r="121" spans="1:6" s="28" customFormat="1" ht="30" customHeight="1" x14ac:dyDescent="0.25">
      <c r="A121" s="184"/>
      <c r="B121" s="184"/>
      <c r="C121" s="49" t="s">
        <v>31</v>
      </c>
      <c r="D121" s="82">
        <v>0</v>
      </c>
      <c r="E121" s="78">
        <v>0</v>
      </c>
      <c r="F121" s="83">
        <v>0</v>
      </c>
    </row>
    <row r="122" spans="1:6" s="28" customFormat="1" ht="31.5" customHeight="1" x14ac:dyDescent="0.25">
      <c r="A122" s="184"/>
      <c r="B122" s="184"/>
      <c r="C122" s="49" t="s">
        <v>32</v>
      </c>
      <c r="D122" s="82">
        <v>0</v>
      </c>
      <c r="E122" s="78">
        <v>0</v>
      </c>
      <c r="F122" s="83">
        <v>0</v>
      </c>
    </row>
    <row r="123" spans="1:6" s="28" customFormat="1" ht="30.75" customHeight="1" x14ac:dyDescent="0.25">
      <c r="A123" s="184"/>
      <c r="B123" s="184"/>
      <c r="C123" s="49" t="s">
        <v>33</v>
      </c>
      <c r="D123" s="84">
        <v>0</v>
      </c>
      <c r="E123" s="85">
        <v>0</v>
      </c>
      <c r="F123" s="86">
        <v>0</v>
      </c>
    </row>
    <row r="124" spans="1:6" s="28" customFormat="1" ht="18.75" customHeight="1" x14ac:dyDescent="0.25">
      <c r="A124" s="184"/>
      <c r="B124" s="184"/>
      <c r="C124" s="49" t="s">
        <v>34</v>
      </c>
      <c r="D124" s="82">
        <v>0</v>
      </c>
      <c r="E124" s="78">
        <v>0</v>
      </c>
      <c r="F124" s="83">
        <v>0</v>
      </c>
    </row>
    <row r="125" spans="1:6" s="28" customFormat="1" ht="33.75" customHeight="1" x14ac:dyDescent="0.25">
      <c r="A125" s="184"/>
      <c r="B125" s="184"/>
      <c r="C125" s="49" t="s">
        <v>35</v>
      </c>
      <c r="D125" s="87">
        <v>0</v>
      </c>
      <c r="E125" s="79">
        <v>0</v>
      </c>
      <c r="F125" s="88">
        <v>0</v>
      </c>
    </row>
    <row r="126" spans="1:6" s="28" customFormat="1" ht="30.75" customHeight="1" x14ac:dyDescent="0.25">
      <c r="A126" s="184" t="s">
        <v>128</v>
      </c>
      <c r="B126" s="162" t="s">
        <v>136</v>
      </c>
      <c r="C126" s="49" t="s">
        <v>29</v>
      </c>
      <c r="D126" s="75">
        <f>D127</f>
        <v>20000</v>
      </c>
      <c r="E126" s="75">
        <f>E127+E130+E131+E132</f>
        <v>20000</v>
      </c>
      <c r="F126" s="75">
        <f>E126/D126*100</f>
        <v>100</v>
      </c>
    </row>
    <row r="127" spans="1:6" s="28" customFormat="1" ht="32.25" customHeight="1" x14ac:dyDescent="0.25">
      <c r="A127" s="184"/>
      <c r="B127" s="179"/>
      <c r="C127" s="49" t="s">
        <v>30</v>
      </c>
      <c r="D127" s="75">
        <v>20000</v>
      </c>
      <c r="E127" s="75">
        <v>20000</v>
      </c>
      <c r="F127" s="75">
        <f>E127/D127*100</f>
        <v>100</v>
      </c>
    </row>
    <row r="128" spans="1:6" s="28" customFormat="1" ht="33" customHeight="1" x14ac:dyDescent="0.25">
      <c r="A128" s="184"/>
      <c r="B128" s="179"/>
      <c r="C128" s="49" t="s">
        <v>31</v>
      </c>
      <c r="D128" s="75">
        <v>0</v>
      </c>
      <c r="E128" s="75">
        <v>0</v>
      </c>
      <c r="F128" s="75">
        <v>0</v>
      </c>
    </row>
    <row r="129" spans="1:6" s="28" customFormat="1" ht="30.75" customHeight="1" x14ac:dyDescent="0.25">
      <c r="A129" s="184"/>
      <c r="B129" s="179"/>
      <c r="C129" s="49" t="s">
        <v>32</v>
      </c>
      <c r="D129" s="75">
        <v>0</v>
      </c>
      <c r="E129" s="75">
        <v>0</v>
      </c>
      <c r="F129" s="75">
        <v>0</v>
      </c>
    </row>
    <row r="130" spans="1:6" s="28" customFormat="1" ht="33.75" customHeight="1" x14ac:dyDescent="0.25">
      <c r="A130" s="184"/>
      <c r="B130" s="179"/>
      <c r="C130" s="49" t="s">
        <v>33</v>
      </c>
      <c r="D130" s="75">
        <v>0</v>
      </c>
      <c r="E130" s="75">
        <v>0</v>
      </c>
      <c r="F130" s="75">
        <v>0</v>
      </c>
    </row>
    <row r="131" spans="1:6" s="28" customFormat="1" ht="20.25" customHeight="1" x14ac:dyDescent="0.25">
      <c r="A131" s="184"/>
      <c r="B131" s="179"/>
      <c r="C131" s="49" t="s">
        <v>34</v>
      </c>
      <c r="D131" s="75">
        <v>0</v>
      </c>
      <c r="E131" s="75">
        <v>0</v>
      </c>
      <c r="F131" s="75">
        <v>0</v>
      </c>
    </row>
    <row r="132" spans="1:6" s="28" customFormat="1" ht="33" customHeight="1" x14ac:dyDescent="0.25">
      <c r="A132" s="184"/>
      <c r="B132" s="163"/>
      <c r="C132" s="49" t="s">
        <v>35</v>
      </c>
      <c r="D132" s="75">
        <v>0</v>
      </c>
      <c r="E132" s="75">
        <v>0</v>
      </c>
      <c r="F132" s="75">
        <v>0</v>
      </c>
    </row>
    <row r="133" spans="1:6" s="28" customFormat="1" ht="35.25" customHeight="1" x14ac:dyDescent="0.25">
      <c r="A133" s="184" t="s">
        <v>130</v>
      </c>
      <c r="B133" s="184" t="s">
        <v>137</v>
      </c>
      <c r="C133" s="49" t="s">
        <v>29</v>
      </c>
      <c r="D133" s="82">
        <f>D134+D137+D138+D139</f>
        <v>47912.37</v>
      </c>
      <c r="E133" s="78">
        <f>E134+E137+E138+E139</f>
        <v>43900</v>
      </c>
      <c r="F133" s="83">
        <f>F134+F137+F138+F139</f>
        <v>91.625607332720122</v>
      </c>
    </row>
    <row r="134" spans="1:6" s="28" customFormat="1" ht="32.25" customHeight="1" x14ac:dyDescent="0.25">
      <c r="A134" s="184"/>
      <c r="B134" s="184"/>
      <c r="C134" s="49" t="s">
        <v>30</v>
      </c>
      <c r="D134" s="84">
        <v>47912.37</v>
      </c>
      <c r="E134" s="85">
        <v>43900</v>
      </c>
      <c r="F134" s="86">
        <f>E134/D134*100</f>
        <v>91.625607332720122</v>
      </c>
    </row>
    <row r="135" spans="1:6" s="28" customFormat="1" ht="30" customHeight="1" x14ac:dyDescent="0.25">
      <c r="A135" s="184"/>
      <c r="B135" s="184"/>
      <c r="C135" s="49" t="s">
        <v>31</v>
      </c>
      <c r="D135" s="82">
        <v>0</v>
      </c>
      <c r="E135" s="78">
        <v>0</v>
      </c>
      <c r="F135" s="83">
        <v>0</v>
      </c>
    </row>
    <row r="136" spans="1:6" s="28" customFormat="1" ht="31.5" customHeight="1" x14ac:dyDescent="0.25">
      <c r="A136" s="184"/>
      <c r="B136" s="184"/>
      <c r="C136" s="49" t="s">
        <v>32</v>
      </c>
      <c r="D136" s="82">
        <v>0</v>
      </c>
      <c r="E136" s="78">
        <v>0</v>
      </c>
      <c r="F136" s="83">
        <v>0</v>
      </c>
    </row>
    <row r="137" spans="1:6" s="28" customFormat="1" ht="30.75" customHeight="1" x14ac:dyDescent="0.25">
      <c r="A137" s="184"/>
      <c r="B137" s="184"/>
      <c r="C137" s="49" t="s">
        <v>33</v>
      </c>
      <c r="D137" s="82">
        <v>0</v>
      </c>
      <c r="E137" s="78">
        <v>0</v>
      </c>
      <c r="F137" s="83">
        <v>0</v>
      </c>
    </row>
    <row r="138" spans="1:6" s="28" customFormat="1" ht="18.75" customHeight="1" x14ac:dyDescent="0.25">
      <c r="A138" s="184"/>
      <c r="B138" s="184"/>
      <c r="C138" s="49" t="s">
        <v>34</v>
      </c>
      <c r="D138" s="82">
        <v>0</v>
      </c>
      <c r="E138" s="78">
        <v>0</v>
      </c>
      <c r="F138" s="83">
        <v>0</v>
      </c>
    </row>
    <row r="139" spans="1:6" s="28" customFormat="1" ht="33.75" customHeight="1" x14ac:dyDescent="0.25">
      <c r="A139" s="184"/>
      <c r="B139" s="184"/>
      <c r="C139" s="49" t="s">
        <v>35</v>
      </c>
      <c r="D139" s="87">
        <v>0</v>
      </c>
      <c r="E139" s="79">
        <v>0</v>
      </c>
      <c r="F139" s="88">
        <v>0</v>
      </c>
    </row>
    <row r="140" spans="1:6" s="28" customFormat="1" ht="30.75" customHeight="1" x14ac:dyDescent="0.25">
      <c r="A140" s="184" t="s">
        <v>138</v>
      </c>
      <c r="B140" s="162" t="s">
        <v>139</v>
      </c>
      <c r="C140" s="49" t="s">
        <v>29</v>
      </c>
      <c r="D140" s="75">
        <f>D141</f>
        <v>0</v>
      </c>
      <c r="E140" s="75">
        <v>0</v>
      </c>
      <c r="F140" s="75">
        <v>0</v>
      </c>
    </row>
    <row r="141" spans="1:6" s="28" customFormat="1" ht="32.25" customHeight="1" x14ac:dyDescent="0.25">
      <c r="A141" s="184"/>
      <c r="B141" s="179"/>
      <c r="C141" s="49" t="s">
        <v>30</v>
      </c>
      <c r="D141" s="75">
        <v>0</v>
      </c>
      <c r="E141" s="75">
        <v>0</v>
      </c>
      <c r="F141" s="75">
        <v>0</v>
      </c>
    </row>
    <row r="142" spans="1:6" s="28" customFormat="1" ht="33" customHeight="1" x14ac:dyDescent="0.25">
      <c r="A142" s="184"/>
      <c r="B142" s="179"/>
      <c r="C142" s="49" t="s">
        <v>31</v>
      </c>
      <c r="D142" s="75">
        <v>0</v>
      </c>
      <c r="E142" s="75">
        <v>0</v>
      </c>
      <c r="F142" s="75">
        <v>0</v>
      </c>
    </row>
    <row r="143" spans="1:6" s="28" customFormat="1" ht="30.75" customHeight="1" x14ac:dyDescent="0.25">
      <c r="A143" s="184"/>
      <c r="B143" s="179"/>
      <c r="C143" s="49" t="s">
        <v>32</v>
      </c>
      <c r="D143" s="75">
        <v>0</v>
      </c>
      <c r="E143" s="75">
        <v>0</v>
      </c>
      <c r="F143" s="75">
        <v>0</v>
      </c>
    </row>
    <row r="144" spans="1:6" s="28" customFormat="1" ht="33.75" customHeight="1" x14ac:dyDescent="0.25">
      <c r="A144" s="184"/>
      <c r="B144" s="179"/>
      <c r="C144" s="49" t="s">
        <v>33</v>
      </c>
      <c r="D144" s="75">
        <v>0</v>
      </c>
      <c r="E144" s="75">
        <v>0</v>
      </c>
      <c r="F144" s="75">
        <v>0</v>
      </c>
    </row>
    <row r="145" spans="1:6" s="28" customFormat="1" ht="20.25" customHeight="1" x14ac:dyDescent="0.25">
      <c r="A145" s="184"/>
      <c r="B145" s="179"/>
      <c r="C145" s="49" t="s">
        <v>34</v>
      </c>
      <c r="D145" s="75">
        <v>0</v>
      </c>
      <c r="E145" s="75">
        <v>0</v>
      </c>
      <c r="F145" s="75">
        <v>0</v>
      </c>
    </row>
    <row r="146" spans="1:6" s="28" customFormat="1" ht="33" customHeight="1" x14ac:dyDescent="0.25">
      <c r="A146" s="184"/>
      <c r="B146" s="163"/>
      <c r="C146" s="49" t="s">
        <v>35</v>
      </c>
      <c r="D146" s="75">
        <v>0</v>
      </c>
      <c r="E146" s="75">
        <v>0</v>
      </c>
      <c r="F146" s="75">
        <v>0</v>
      </c>
    </row>
    <row r="147" spans="1:6" s="28" customFormat="1" ht="35.25" customHeight="1" x14ac:dyDescent="0.25">
      <c r="A147" s="184" t="s">
        <v>140</v>
      </c>
      <c r="B147" s="184" t="s">
        <v>152</v>
      </c>
      <c r="C147" s="49" t="s">
        <v>29</v>
      </c>
      <c r="D147" s="82">
        <f>D148+D151+D152+D153</f>
        <v>50000</v>
      </c>
      <c r="E147" s="78">
        <f>E148+E151+E152+E153</f>
        <v>43151</v>
      </c>
      <c r="F147" s="83">
        <f>F148+F151+F152+F153</f>
        <v>86.302000000000007</v>
      </c>
    </row>
    <row r="148" spans="1:6" s="28" customFormat="1" ht="32.25" customHeight="1" x14ac:dyDescent="0.25">
      <c r="A148" s="184"/>
      <c r="B148" s="184"/>
      <c r="C148" s="49" t="s">
        <v>30</v>
      </c>
      <c r="D148" s="84">
        <v>0</v>
      </c>
      <c r="E148" s="85">
        <v>0</v>
      </c>
      <c r="F148" s="86">
        <v>0</v>
      </c>
    </row>
    <row r="149" spans="1:6" s="28" customFormat="1" ht="30" customHeight="1" x14ac:dyDescent="0.25">
      <c r="A149" s="184"/>
      <c r="B149" s="184"/>
      <c r="C149" s="49" t="s">
        <v>31</v>
      </c>
      <c r="D149" s="82">
        <v>0</v>
      </c>
      <c r="E149" s="78">
        <v>0</v>
      </c>
      <c r="F149" s="83">
        <v>0</v>
      </c>
    </row>
    <row r="150" spans="1:6" s="28" customFormat="1" ht="31.5" customHeight="1" x14ac:dyDescent="0.25">
      <c r="A150" s="184"/>
      <c r="B150" s="184"/>
      <c r="C150" s="49" t="s">
        <v>32</v>
      </c>
      <c r="D150" s="82">
        <v>0</v>
      </c>
      <c r="E150" s="78">
        <v>0</v>
      </c>
      <c r="F150" s="83">
        <v>0</v>
      </c>
    </row>
    <row r="151" spans="1:6" s="28" customFormat="1" ht="30.75" customHeight="1" x14ac:dyDescent="0.25">
      <c r="A151" s="184"/>
      <c r="B151" s="184"/>
      <c r="C151" s="49" t="s">
        <v>33</v>
      </c>
      <c r="D151" s="84">
        <v>50000</v>
      </c>
      <c r="E151" s="85">
        <v>43151</v>
      </c>
      <c r="F151" s="86">
        <f>E151/D151*100</f>
        <v>86.302000000000007</v>
      </c>
    </row>
    <row r="152" spans="1:6" s="28" customFormat="1" ht="18.75" customHeight="1" x14ac:dyDescent="0.25">
      <c r="A152" s="184"/>
      <c r="B152" s="184"/>
      <c r="C152" s="49" t="s">
        <v>34</v>
      </c>
      <c r="D152" s="82">
        <v>0</v>
      </c>
      <c r="E152" s="78">
        <v>0</v>
      </c>
      <c r="F152" s="83">
        <v>0</v>
      </c>
    </row>
    <row r="153" spans="1:6" s="28" customFormat="1" ht="33.75" customHeight="1" x14ac:dyDescent="0.25">
      <c r="A153" s="184"/>
      <c r="B153" s="184"/>
      <c r="C153" s="49" t="s">
        <v>35</v>
      </c>
      <c r="D153" s="87">
        <v>0</v>
      </c>
      <c r="E153" s="79">
        <v>0</v>
      </c>
      <c r="F153" s="88">
        <v>0</v>
      </c>
    </row>
    <row r="154" spans="1:6" s="28" customFormat="1" ht="30.75" customHeight="1" x14ac:dyDescent="0.25">
      <c r="A154" s="184" t="s">
        <v>142</v>
      </c>
      <c r="B154" s="162" t="s">
        <v>143</v>
      </c>
      <c r="C154" s="49" t="s">
        <v>29</v>
      </c>
      <c r="D154" s="75">
        <f>D155+D158+D159+D160</f>
        <v>450000</v>
      </c>
      <c r="E154" s="75">
        <f>E155+E158+E159+E160</f>
        <v>435094</v>
      </c>
      <c r="F154" s="75">
        <f>E154/D154*100</f>
        <v>96.687555555555562</v>
      </c>
    </row>
    <row r="155" spans="1:6" s="28" customFormat="1" ht="32.25" customHeight="1" x14ac:dyDescent="0.25">
      <c r="A155" s="184"/>
      <c r="B155" s="179"/>
      <c r="C155" s="49" t="s">
        <v>30</v>
      </c>
      <c r="D155" s="75">
        <v>0</v>
      </c>
      <c r="E155" s="75">
        <v>0</v>
      </c>
      <c r="F155" s="75">
        <v>0</v>
      </c>
    </row>
    <row r="156" spans="1:6" s="28" customFormat="1" ht="33" customHeight="1" x14ac:dyDescent="0.25">
      <c r="A156" s="184"/>
      <c r="B156" s="179"/>
      <c r="C156" s="49" t="s">
        <v>31</v>
      </c>
      <c r="D156" s="75">
        <v>0</v>
      </c>
      <c r="E156" s="75">
        <v>0</v>
      </c>
      <c r="F156" s="75">
        <v>0</v>
      </c>
    </row>
    <row r="157" spans="1:6" s="28" customFormat="1" ht="30.75" customHeight="1" x14ac:dyDescent="0.25">
      <c r="A157" s="184"/>
      <c r="B157" s="179"/>
      <c r="C157" s="49" t="s">
        <v>32</v>
      </c>
      <c r="D157" s="75">
        <v>0</v>
      </c>
      <c r="E157" s="75">
        <v>0</v>
      </c>
      <c r="F157" s="75">
        <v>0</v>
      </c>
    </row>
    <row r="158" spans="1:6" s="28" customFormat="1" ht="33.75" customHeight="1" x14ac:dyDescent="0.25">
      <c r="A158" s="184"/>
      <c r="B158" s="179"/>
      <c r="C158" s="49" t="s">
        <v>33</v>
      </c>
      <c r="D158" s="75">
        <v>450000</v>
      </c>
      <c r="E158" s="75">
        <v>435094</v>
      </c>
      <c r="F158" s="75">
        <f>E158/D158*100</f>
        <v>96.687555555555562</v>
      </c>
    </row>
    <row r="159" spans="1:6" s="28" customFormat="1" ht="20.25" customHeight="1" x14ac:dyDescent="0.25">
      <c r="A159" s="184"/>
      <c r="B159" s="179"/>
      <c r="C159" s="49" t="s">
        <v>34</v>
      </c>
      <c r="D159" s="75">
        <v>0</v>
      </c>
      <c r="E159" s="75">
        <v>0</v>
      </c>
      <c r="F159" s="75">
        <v>0</v>
      </c>
    </row>
    <row r="160" spans="1:6" s="28" customFormat="1" ht="33" customHeight="1" x14ac:dyDescent="0.25">
      <c r="A160" s="184"/>
      <c r="B160" s="163"/>
      <c r="C160" s="49" t="s">
        <v>35</v>
      </c>
      <c r="D160" s="75">
        <v>0</v>
      </c>
      <c r="E160" s="75">
        <v>0</v>
      </c>
      <c r="F160" s="75">
        <v>0</v>
      </c>
    </row>
    <row r="161" spans="1:7" s="28" customFormat="1" ht="35.25" customHeight="1" x14ac:dyDescent="0.25">
      <c r="A161" s="184" t="s">
        <v>144</v>
      </c>
      <c r="B161" s="184" t="s">
        <v>153</v>
      </c>
      <c r="C161" s="49" t="s">
        <v>29</v>
      </c>
      <c r="D161" s="82">
        <f>D162+D165+D166+D167</f>
        <v>0</v>
      </c>
      <c r="E161" s="78">
        <f>E162+E165+E166+E167</f>
        <v>0</v>
      </c>
      <c r="F161" s="83">
        <f>F162+F165+F166+F167</f>
        <v>0</v>
      </c>
      <c r="G161" s="38"/>
    </row>
    <row r="162" spans="1:7" s="28" customFormat="1" ht="32.25" customHeight="1" x14ac:dyDescent="0.25">
      <c r="A162" s="184"/>
      <c r="B162" s="184"/>
      <c r="C162" s="49" t="s">
        <v>30</v>
      </c>
      <c r="D162" s="84">
        <v>0</v>
      </c>
      <c r="E162" s="85">
        <v>0</v>
      </c>
      <c r="F162" s="86">
        <v>0</v>
      </c>
      <c r="G162" s="38"/>
    </row>
    <row r="163" spans="1:7" s="28" customFormat="1" ht="30" customHeight="1" x14ac:dyDescent="0.25">
      <c r="A163" s="184"/>
      <c r="B163" s="184"/>
      <c r="C163" s="49" t="s">
        <v>31</v>
      </c>
      <c r="D163" s="82">
        <v>0</v>
      </c>
      <c r="E163" s="78">
        <v>0</v>
      </c>
      <c r="F163" s="83">
        <v>0</v>
      </c>
      <c r="G163" s="38"/>
    </row>
    <row r="164" spans="1:7" s="28" customFormat="1" ht="31.5" customHeight="1" x14ac:dyDescent="0.25">
      <c r="A164" s="184"/>
      <c r="B164" s="184"/>
      <c r="C164" s="49" t="s">
        <v>32</v>
      </c>
      <c r="D164" s="82">
        <v>0</v>
      </c>
      <c r="E164" s="78">
        <v>0</v>
      </c>
      <c r="F164" s="83">
        <v>0</v>
      </c>
      <c r="G164" s="38"/>
    </row>
    <row r="165" spans="1:7" s="28" customFormat="1" ht="30.75" customHeight="1" x14ac:dyDescent="0.25">
      <c r="A165" s="184"/>
      <c r="B165" s="184"/>
      <c r="C165" s="49" t="s">
        <v>33</v>
      </c>
      <c r="D165" s="84">
        <v>0</v>
      </c>
      <c r="E165" s="85">
        <v>0</v>
      </c>
      <c r="F165" s="86">
        <v>0</v>
      </c>
      <c r="G165" s="38"/>
    </row>
    <row r="166" spans="1:7" s="28" customFormat="1" ht="18.75" customHeight="1" x14ac:dyDescent="0.25">
      <c r="A166" s="184"/>
      <c r="B166" s="184"/>
      <c r="C166" s="49" t="s">
        <v>34</v>
      </c>
      <c r="D166" s="82">
        <v>0</v>
      </c>
      <c r="E166" s="78">
        <v>0</v>
      </c>
      <c r="F166" s="83">
        <v>0</v>
      </c>
      <c r="G166" s="38"/>
    </row>
    <row r="167" spans="1:7" s="28" customFormat="1" ht="33.75" customHeight="1" x14ac:dyDescent="0.25">
      <c r="A167" s="184"/>
      <c r="B167" s="184"/>
      <c r="C167" s="49" t="s">
        <v>35</v>
      </c>
      <c r="D167" s="87">
        <v>0</v>
      </c>
      <c r="E167" s="79">
        <v>0</v>
      </c>
      <c r="F167" s="88">
        <v>0</v>
      </c>
      <c r="G167" s="38"/>
    </row>
    <row r="168" spans="1:7" x14ac:dyDescent="0.25">
      <c r="A168" s="39"/>
      <c r="B168" s="35"/>
      <c r="C168" s="40"/>
      <c r="D168" s="41"/>
      <c r="E168" s="41"/>
      <c r="F168" s="41"/>
      <c r="G168" s="42"/>
    </row>
    <row r="169" spans="1:7" ht="48.75" customHeight="1" x14ac:dyDescent="0.25">
      <c r="A169" s="185"/>
      <c r="B169" s="185"/>
      <c r="C169" s="40"/>
      <c r="D169" s="68"/>
      <c r="E169" s="41"/>
      <c r="F169" s="41"/>
      <c r="G169" s="42"/>
    </row>
    <row r="170" spans="1:7" x14ac:dyDescent="0.25">
      <c r="A170" s="39"/>
      <c r="B170" s="35"/>
      <c r="C170" s="40"/>
      <c r="D170" s="41"/>
      <c r="E170" s="41"/>
      <c r="F170" s="41"/>
      <c r="G170" s="42"/>
    </row>
    <row r="171" spans="1:7" x14ac:dyDescent="0.25">
      <c r="A171" s="69"/>
      <c r="B171" s="35"/>
      <c r="C171" s="40"/>
      <c r="D171" s="41"/>
      <c r="E171" s="41"/>
      <c r="F171" s="41"/>
      <c r="G171" s="42"/>
    </row>
    <row r="172" spans="1:7" x14ac:dyDescent="0.25">
      <c r="A172" s="39"/>
      <c r="B172" s="35"/>
      <c r="C172" s="40"/>
      <c r="D172" s="41"/>
      <c r="E172" s="41"/>
      <c r="F172" s="41"/>
      <c r="G172" s="42"/>
    </row>
    <row r="173" spans="1:7" x14ac:dyDescent="0.25">
      <c r="A173" s="39"/>
      <c r="B173" s="35"/>
      <c r="C173" s="40"/>
      <c r="D173" s="41"/>
      <c r="E173" s="41"/>
      <c r="F173" s="41"/>
      <c r="G173" s="42"/>
    </row>
    <row r="174" spans="1:7" x14ac:dyDescent="0.25">
      <c r="A174" s="39"/>
      <c r="B174" s="35"/>
      <c r="C174" s="40"/>
      <c r="D174" s="41"/>
      <c r="E174" s="41"/>
      <c r="F174" s="41"/>
      <c r="G174" s="42"/>
    </row>
    <row r="175" spans="1:7" x14ac:dyDescent="0.25">
      <c r="C175" s="10"/>
    </row>
    <row r="176" spans="1:7" x14ac:dyDescent="0.25">
      <c r="C176" s="10"/>
    </row>
    <row r="177" spans="3:3" x14ac:dyDescent="0.25">
      <c r="C177" s="10"/>
    </row>
    <row r="178" spans="3:3" x14ac:dyDescent="0.25">
      <c r="C178" s="10"/>
    </row>
    <row r="179" spans="3:3" x14ac:dyDescent="0.25">
      <c r="C179" s="10"/>
    </row>
    <row r="180" spans="3:3" x14ac:dyDescent="0.25">
      <c r="C180" s="10"/>
    </row>
    <row r="181" spans="3:3" x14ac:dyDescent="0.25">
      <c r="C181" s="10"/>
    </row>
    <row r="182" spans="3:3" x14ac:dyDescent="0.25">
      <c r="C182" s="10"/>
    </row>
    <row r="183" spans="3:3" x14ac:dyDescent="0.25">
      <c r="C183" s="10"/>
    </row>
    <row r="184" spans="3:3" x14ac:dyDescent="0.25">
      <c r="C184" s="10"/>
    </row>
    <row r="185" spans="3:3" x14ac:dyDescent="0.25">
      <c r="C185" s="10"/>
    </row>
    <row r="186" spans="3:3" x14ac:dyDescent="0.25">
      <c r="C186" s="10"/>
    </row>
    <row r="187" spans="3:3" x14ac:dyDescent="0.25">
      <c r="C187" s="10"/>
    </row>
    <row r="188" spans="3:3" x14ac:dyDescent="0.25">
      <c r="C188" s="10"/>
    </row>
    <row r="189" spans="3:3" x14ac:dyDescent="0.25">
      <c r="C189" s="10"/>
    </row>
    <row r="190" spans="3:3" x14ac:dyDescent="0.25">
      <c r="C190" s="10"/>
    </row>
    <row r="191" spans="3:3" x14ac:dyDescent="0.25">
      <c r="C191" s="10"/>
    </row>
    <row r="192" spans="3:3" x14ac:dyDescent="0.25">
      <c r="C192" s="10"/>
    </row>
    <row r="193" spans="3:3" x14ac:dyDescent="0.25">
      <c r="C193" s="10"/>
    </row>
    <row r="194" spans="3:3" x14ac:dyDescent="0.25">
      <c r="C194" s="10"/>
    </row>
    <row r="195" spans="3:3" x14ac:dyDescent="0.25">
      <c r="C195" s="10"/>
    </row>
    <row r="196" spans="3:3" x14ac:dyDescent="0.25">
      <c r="C196" s="10"/>
    </row>
    <row r="197" spans="3:3" x14ac:dyDescent="0.25">
      <c r="C197" s="10"/>
    </row>
    <row r="198" spans="3:3" x14ac:dyDescent="0.25">
      <c r="C198" s="10"/>
    </row>
    <row r="199" spans="3:3" x14ac:dyDescent="0.25">
      <c r="C199" s="10"/>
    </row>
    <row r="200" spans="3:3" x14ac:dyDescent="0.25">
      <c r="C200" s="10"/>
    </row>
    <row r="201" spans="3:3" x14ac:dyDescent="0.25">
      <c r="C201" s="10"/>
    </row>
    <row r="202" spans="3:3" x14ac:dyDescent="0.25">
      <c r="C202" s="10"/>
    </row>
    <row r="203" spans="3:3" x14ac:dyDescent="0.25">
      <c r="C203" s="10"/>
    </row>
    <row r="204" spans="3:3" x14ac:dyDescent="0.25">
      <c r="C204" s="10"/>
    </row>
    <row r="205" spans="3:3" x14ac:dyDescent="0.25">
      <c r="C205" s="10"/>
    </row>
    <row r="206" spans="3:3" x14ac:dyDescent="0.25">
      <c r="C206" s="10"/>
    </row>
    <row r="207" spans="3:3" x14ac:dyDescent="0.25">
      <c r="C207" s="10"/>
    </row>
    <row r="208" spans="3:3" x14ac:dyDescent="0.25">
      <c r="C208" s="10"/>
    </row>
    <row r="209" spans="3:3" x14ac:dyDescent="0.25">
      <c r="C209" s="10"/>
    </row>
    <row r="210" spans="3:3" x14ac:dyDescent="0.25">
      <c r="C210" s="10"/>
    </row>
    <row r="211" spans="3:3" x14ac:dyDescent="0.25">
      <c r="C211" s="10"/>
    </row>
    <row r="212" spans="3:3" x14ac:dyDescent="0.25">
      <c r="C212" s="10"/>
    </row>
    <row r="213" spans="3:3" x14ac:dyDescent="0.25">
      <c r="C213" s="10"/>
    </row>
    <row r="214" spans="3:3" x14ac:dyDescent="0.25">
      <c r="C214" s="10"/>
    </row>
    <row r="215" spans="3:3" x14ac:dyDescent="0.25">
      <c r="C215" s="10"/>
    </row>
    <row r="216" spans="3:3" x14ac:dyDescent="0.25">
      <c r="C216" s="10"/>
    </row>
    <row r="217" spans="3:3" x14ac:dyDescent="0.25">
      <c r="C217" s="10"/>
    </row>
    <row r="218" spans="3:3" x14ac:dyDescent="0.25">
      <c r="C218" s="10"/>
    </row>
  </sheetData>
  <mergeCells count="49">
    <mergeCell ref="B98:B104"/>
    <mergeCell ref="B84:B90"/>
    <mergeCell ref="B126:B132"/>
    <mergeCell ref="A126:A132"/>
    <mergeCell ref="A154:A160"/>
    <mergeCell ref="A98:A104"/>
    <mergeCell ref="A169:B169"/>
    <mergeCell ref="A105:A111"/>
    <mergeCell ref="B105:B111"/>
    <mergeCell ref="A112:A118"/>
    <mergeCell ref="B112:B118"/>
    <mergeCell ref="A119:A125"/>
    <mergeCell ref="B119:B125"/>
    <mergeCell ref="B154:B160"/>
    <mergeCell ref="A161:A167"/>
    <mergeCell ref="B161:B167"/>
    <mergeCell ref="A133:A139"/>
    <mergeCell ref="B133:B139"/>
    <mergeCell ref="A140:A146"/>
    <mergeCell ref="B140:B146"/>
    <mergeCell ref="A147:A153"/>
    <mergeCell ref="B147:B153"/>
    <mergeCell ref="B77:B83"/>
    <mergeCell ref="A84:A90"/>
    <mergeCell ref="B42:B48"/>
    <mergeCell ref="A91:A97"/>
    <mergeCell ref="B49:B55"/>
    <mergeCell ref="A56:A62"/>
    <mergeCell ref="B56:B62"/>
    <mergeCell ref="B91:B97"/>
    <mergeCell ref="A70:A76"/>
    <mergeCell ref="B70:B76"/>
    <mergeCell ref="A77:A83"/>
    <mergeCell ref="A2:F2"/>
    <mergeCell ref="A3:F3"/>
    <mergeCell ref="A63:A69"/>
    <mergeCell ref="B63:B69"/>
    <mergeCell ref="B7:B13"/>
    <mergeCell ref="A7:A13"/>
    <mergeCell ref="B14:B20"/>
    <mergeCell ref="A14:A20"/>
    <mergeCell ref="B28:B34"/>
    <mergeCell ref="A28:A34"/>
    <mergeCell ref="A21:A27"/>
    <mergeCell ref="B21:B27"/>
    <mergeCell ref="A42:A48"/>
    <mergeCell ref="A49:A55"/>
    <mergeCell ref="A35:A41"/>
    <mergeCell ref="B35:B41"/>
  </mergeCells>
  <pageMargins left="0.70866141732283472" right="0.70866141732283472" top="0.74803149606299213" bottom="0.74803149606299213" header="0.31496062992125984" footer="0.31496062992125984"/>
  <pageSetup paperSize="9" scale="55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таблица 9</vt:lpstr>
      <vt:lpstr>таблица 10</vt:lpstr>
      <vt:lpstr>таблица 11</vt:lpstr>
      <vt:lpstr>Таблица 12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eco6</dc:creator>
  <cp:lastModifiedBy>Иванова Любовь Геннадьевна</cp:lastModifiedBy>
  <cp:lastPrinted>2017-04-18T08:43:09Z</cp:lastPrinted>
  <dcterms:created xsi:type="dcterms:W3CDTF">2014-08-28T07:52:19Z</dcterms:created>
  <dcterms:modified xsi:type="dcterms:W3CDTF">2017-04-20T14:33:16Z</dcterms:modified>
</cp:coreProperties>
</file>